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R:\2 - Procurement\3. Compliance\Contract Register\01. Published Contracts Register\"/>
    </mc:Choice>
  </mc:AlternateContent>
  <xr:revisionPtr revIDLastSave="0" documentId="13_ncr:1_{FE340886-FBBF-4FE8-A7D0-12FBBDC8D540}" xr6:coauthVersionLast="47" xr6:coauthVersionMax="47" xr10:uidLastSave="{00000000-0000-0000-0000-000000000000}"/>
  <bookViews>
    <workbookView xWindow="-120" yWindow="-120" windowWidth="29040" windowHeight="15840" tabRatio="688" activeTab="1" xr2:uid="{00000000-000D-0000-FFFF-FFFF00000000}"/>
  </bookViews>
  <sheets>
    <sheet name="Key" sheetId="13" r:id="rId1"/>
    <sheet name="Strat, Policy &amp; Transformation" sheetId="10" r:id="rId2"/>
    <sheet name="Customer, Business &amp; Corporate " sheetId="11" r:id="rId3"/>
    <sheet name="Community &amp; Place Delivery" sheetId="12" r:id="rId4"/>
  </sheets>
  <definedNames>
    <definedName name="_xlnm._FilterDatabase" localSheetId="3" hidden="1">'Community &amp; Place Delivery'!$A$1:$R$16</definedName>
    <definedName name="_xlnm._FilterDatabase" localSheetId="2" hidden="1">'Customer, Business &amp; Corporate '!$A$6:$R$64</definedName>
    <definedName name="_xlnm._FilterDatabase" localSheetId="1" hidden="1">'Strat, Policy &amp; Transformation'!$A$1:$R$61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7" i="11" l="1"/>
  <c r="H20" i="11"/>
  <c r="I20" i="11" s="1"/>
  <c r="I1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tc={BFF8361F-9E12-409C-8CE4-CC2176C095CB}</author>
    <author xml:space="preserve"> </author>
  </authors>
  <commentList>
    <comment ref="Q4" authorId="0" shapeId="0" xr:uid="{BFF8361F-9E12-409C-8CE4-CC2176C095CB}">
      <text>
        <t>[Threaded comment]
Your version of Excel allows you to read this threaded comment; however, any edits to it will get removed if the file is opened in a newer version of Excel. Learn more: https://go.microsoft.com/fwlink/?linkid=870924
Comment:
    ? Query this date</t>
      </text>
    </comment>
    <comment ref="G55" authorId="1" shapeId="0" xr:uid="{9400CBBE-F58B-4D86-B773-F75B215EE68C}">
      <text>
        <r>
          <rPr>
            <sz val="11"/>
            <color indexed="8"/>
            <rFont val="Calibri"/>
            <family val="2"/>
            <charset val="1"/>
          </rPr>
          <t>[Threaded comment]
Your version of Excel allows you to read this threaded comment; however, any edits to it will get removed if the file is opened in a newer version of Excel. Learn more: https://go.microsoft.com/fwlink/?linkid=870924
Comment:
    Original contract value £197,885, additional costs of £26,460</t>
        </r>
      </text>
    </comment>
    <comment ref="I55" authorId="1" shapeId="0" xr:uid="{5C9253BD-07DF-4A12-8DFE-1FD4DD8BC6C6}">
      <text>
        <r>
          <rPr>
            <sz val="11"/>
            <color indexed="8"/>
            <rFont val="Calibri"/>
            <family val="2"/>
            <charset val="1"/>
          </rPr>
          <t>[Threaded comment]
Your version of Excel allows you to read this threaded comment; however, any edits to it will get removed if the file is opened in a newer version of Excel. Learn more: https://go.microsoft.com/fwlink/?linkid=870924
Comment:
    Original contract value £197,885, additional costs of £26,460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Johnc Foster</author>
    <author xml:space="preserve"> </author>
    <author>John Foster</author>
  </authors>
  <commentList>
    <comment ref="H21" authorId="0" shapeId="0" xr:uid="{587C3C85-5FB3-4D9F-B37B-F0F94D710A80}">
      <text>
        <r>
          <rPr>
            <sz val="11"/>
            <color indexed="8"/>
            <rFont val="Calibri"/>
            <family val="2"/>
            <charset val="1"/>
          </rPr>
          <t>Johnc Foster:
Average rental cost from May 2015 to final lease termination in 2023</t>
        </r>
      </text>
    </comment>
    <comment ref="I21" authorId="1" shapeId="0" xr:uid="{00000000-0006-0000-0500-000001000000}">
      <text>
        <r>
          <rPr>
            <b/>
            <sz val="9"/>
            <color indexed="8"/>
            <rFont val="Tahoma"/>
            <family val="2"/>
            <charset val="1"/>
          </rPr>
          <t xml:space="preserve">John Foster:
</t>
        </r>
        <r>
          <rPr>
            <sz val="9"/>
            <color indexed="8"/>
            <rFont val="Tahoma"/>
            <family val="2"/>
            <charset val="1"/>
          </rPr>
          <t>Estimate to 2023 when last vehicle contract
 ends</t>
        </r>
      </text>
    </comment>
    <comment ref="Q21" authorId="2" shapeId="0" xr:uid="{00000000-0006-0000-0500-000002000000}">
      <text>
        <r>
          <rPr>
            <b/>
            <sz val="9"/>
            <color indexed="81"/>
            <rFont val="Tahoma"/>
            <family val="2"/>
          </rPr>
          <t>John Foster:</t>
        </r>
        <r>
          <rPr>
            <sz val="9"/>
            <color indexed="81"/>
            <rFont val="Tahoma"/>
            <family val="2"/>
          </rPr>
          <t xml:space="preserve">
Date last lease car contract ends</t>
        </r>
      </text>
    </comment>
  </commentList>
</comments>
</file>

<file path=xl/sharedStrings.xml><?xml version="1.0" encoding="utf-8"?>
<sst xmlns="http://schemas.openxmlformats.org/spreadsheetml/2006/main" count="2148" uniqueCount="690">
  <si>
    <t>SADC Contracts Register</t>
  </si>
  <si>
    <t>Version: August 2022</t>
  </si>
  <si>
    <r>
      <rPr>
        <sz val="14"/>
        <color rgb="FF000000"/>
        <rFont val="Calibri"/>
      </rPr>
      <t xml:space="preserve">Welcome to the SADC Contract Register. SADC has 3 Directorates which are </t>
    </r>
    <r>
      <rPr>
        <b/>
        <sz val="14"/>
        <color rgb="FF0070C0"/>
        <rFont val="Calibri"/>
      </rPr>
      <t>Strategy, Policy &amp; Transformation</t>
    </r>
    <r>
      <rPr>
        <sz val="14"/>
        <color rgb="FF000000"/>
        <rFont val="Calibri"/>
      </rPr>
      <t xml:space="preserve">, </t>
    </r>
    <r>
      <rPr>
        <b/>
        <sz val="14"/>
        <color rgb="FF7030A0"/>
        <rFont val="Calibri"/>
      </rPr>
      <t>Customer, Business &amp; Corporate Support</t>
    </r>
  </si>
  <si>
    <r>
      <rPr>
        <sz val="14"/>
        <color rgb="FF000000"/>
        <rFont val="Calibri"/>
      </rPr>
      <t xml:space="preserve">and </t>
    </r>
    <r>
      <rPr>
        <b/>
        <sz val="14"/>
        <color rgb="FF00B050"/>
        <rFont val="Calibri"/>
      </rPr>
      <t>Community &amp; Place Delivery</t>
    </r>
    <r>
      <rPr>
        <sz val="14"/>
        <color rgb="FF000000"/>
        <rFont val="Calibri"/>
      </rPr>
      <t>.</t>
    </r>
  </si>
  <si>
    <r>
      <rPr>
        <sz val="11"/>
        <color rgb="FF000000"/>
        <rFont val="Calibri"/>
      </rPr>
      <t xml:space="preserve">All SADC Contracts </t>
    </r>
    <r>
      <rPr>
        <b/>
        <sz val="11"/>
        <color rgb="FF000000"/>
        <rFont val="Calibri"/>
      </rPr>
      <t>Over £10K in a Contract's Life Span</t>
    </r>
    <r>
      <rPr>
        <sz val="11"/>
        <color rgb="FF000000"/>
        <rFont val="Calibri"/>
      </rPr>
      <t xml:space="preserve"> can be viewed by division and are managed by their SADC Contracts Manager. </t>
    </r>
  </si>
  <si>
    <r>
      <rPr>
        <sz val="11"/>
        <color rgb="FF000000"/>
        <rFont val="Calibri"/>
      </rPr>
      <t xml:space="preserve">If the date in the current expiry date is highlighted in </t>
    </r>
    <r>
      <rPr>
        <b/>
        <sz val="11"/>
        <color rgb="FFFFC000"/>
        <rFont val="Calibri"/>
      </rPr>
      <t>Orange</t>
    </r>
    <r>
      <rPr>
        <sz val="11"/>
        <color rgb="FF000000"/>
        <rFont val="Calibri"/>
      </rPr>
      <t xml:space="preserve">, then this will need to be reviewed by the SADC Contracts Manager in the near future. </t>
    </r>
  </si>
  <si>
    <t>Definition of a Critical Contract</t>
  </si>
  <si>
    <t>A critical contract is a contract that must continue in the unlikely event if SADC ceased to exist. A contract that is deemed under the title of risk and recovery. Example of this would be</t>
  </si>
  <si>
    <t>Morgan Sindall, SADC has a legal obligation to provide remedial services to tenants. This contract would need to continue on in the unlikely event that SADC was no longer operational.</t>
  </si>
  <si>
    <t>Please see column E, for Critical</t>
  </si>
  <si>
    <t>Definition of a High Value Contract</t>
  </si>
  <si>
    <t>A contract over £100k, including aggregate i.e. length of contract is 3 years, £50k per year, total contract value £150k. This would be a high value contract</t>
  </si>
  <si>
    <t>Please see column F, for Critical</t>
  </si>
  <si>
    <t>Contract Ref.</t>
  </si>
  <si>
    <t>Contract Title</t>
  </si>
  <si>
    <t>Contract Description</t>
  </si>
  <si>
    <t>Supplier Name</t>
  </si>
  <si>
    <t>Critical Contract Yes/No?</t>
  </si>
  <si>
    <t>High Value Contract Yes/ No?</t>
  </si>
  <si>
    <t xml:space="preserve">SME or voluntary/ community sector organisation sector </t>
  </si>
  <si>
    <t>Estimated yearly contract Value</t>
  </si>
  <si>
    <t>Estimated Contract Value</t>
  </si>
  <si>
    <t>VAT that cannot be recovered</t>
  </si>
  <si>
    <t>Directorate</t>
  </si>
  <si>
    <t>Service Area</t>
  </si>
  <si>
    <t>Commencement Date</t>
  </si>
  <si>
    <t>Initial Expiry Date</t>
  </si>
  <si>
    <t>Length of contract</t>
  </si>
  <si>
    <t>Extension Options</t>
  </si>
  <si>
    <t>Current Expiry Date</t>
  </si>
  <si>
    <t>Contract Type</t>
  </si>
  <si>
    <t>NEC Software (Northgate)</t>
  </si>
  <si>
    <t xml:space="preserve">DBA Contract </t>
  </si>
  <si>
    <t>NEC Software Solutions UK Ltd</t>
  </si>
  <si>
    <t>No</t>
  </si>
  <si>
    <t>Yes</t>
  </si>
  <si>
    <t>Strategy, Policy &amp; Transformation</t>
  </si>
  <si>
    <t>Information &amp; Communication Technology</t>
  </si>
  <si>
    <t>Annual Renewal</t>
  </si>
  <si>
    <t>Annual Review</t>
  </si>
  <si>
    <t>Contract Let by quote</t>
  </si>
  <si>
    <t>Digital Platform (Salesforce)</t>
  </si>
  <si>
    <t>Ongoing licensing, support and professional services for digital platform covering CRM, IT &amp; HR processes and MyStalbans self service portal</t>
  </si>
  <si>
    <t>ARCUS Global Ltd</t>
  </si>
  <si>
    <t>2 Years</t>
  </si>
  <si>
    <t xml:space="preserve">Option to extend by two 12 month extensions </t>
  </si>
  <si>
    <t>15/02/2023</t>
  </si>
  <si>
    <t>Contract let via framework</t>
  </si>
  <si>
    <t>Appointments and Event Bookings</t>
  </si>
  <si>
    <t xml:space="preserve">Enterprise Licence for appointments and event bookings </t>
  </si>
  <si>
    <t>Booking Lab</t>
  </si>
  <si>
    <t>31/08/2020</t>
  </si>
  <si>
    <t>31/08/2022</t>
  </si>
  <si>
    <t>Cadcorp GIS</t>
  </si>
  <si>
    <t>Annual support and maintenance on Geographical Information Systems</t>
  </si>
  <si>
    <t>Computer Aided Development Corporation (previously recorded as CADCORP)</t>
  </si>
  <si>
    <t>Contract let via quote</t>
  </si>
  <si>
    <t>Welldata</t>
  </si>
  <si>
    <t>Annual DBA Support</t>
  </si>
  <si>
    <t>NEC Application Software Support (Northgate Environment)</t>
  </si>
  <si>
    <t>Consolidated departmental application software. (Environmental Services, Planning, Building Control, Land Charges)</t>
  </si>
  <si>
    <t>NEC Application Software Support (Northgate Revenues &amp; Benefits)</t>
  </si>
  <si>
    <t>Consolidated departmental application software. (Revenues, Benefits)</t>
  </si>
  <si>
    <t>5 Years</t>
  </si>
  <si>
    <t>Civica Document Management System</t>
  </si>
  <si>
    <t>Consolidated Electronic Document Management System (Revenues, Benefits, Housing, Planning, Building Control, Freedom of Information)</t>
  </si>
  <si>
    <t>Civica</t>
  </si>
  <si>
    <t xml:space="preserve">Management Consultancy Services </t>
  </si>
  <si>
    <t>Supporting the design and delivery of a new operating model for the Council.</t>
  </si>
  <si>
    <t>Ignite Consulting Ltd</t>
  </si>
  <si>
    <t>N/A</t>
  </si>
  <si>
    <t>£364,663</t>
  </si>
  <si>
    <t>£364,800</t>
  </si>
  <si>
    <t>Transformation</t>
  </si>
  <si>
    <t>31/03/2023</t>
  </si>
  <si>
    <t>1 year</t>
  </si>
  <si>
    <t>None</t>
  </si>
  <si>
    <t xml:space="preserve">Contract let via framework </t>
  </si>
  <si>
    <t>St Albans Wayfinding Monoliths Contract (project concept and graphics)</t>
  </si>
  <si>
    <t>Project to install way finding monoliths in St Albans City centre (including project concept and graphics).</t>
  </si>
  <si>
    <t>Placemarque  / Workshop 2</t>
  </si>
  <si>
    <t>Minimal - £0 - £2k</t>
  </si>
  <si>
    <t>Spatial Planning</t>
  </si>
  <si>
    <t>01/03/2012 (approx)</t>
  </si>
  <si>
    <t>n/a</t>
  </si>
  <si>
    <t>Contract let via tender</t>
  </si>
  <si>
    <t>Tree survey MyTrees software &amp; support</t>
  </si>
  <si>
    <t>Provision of web based tree survey software &amp; associated support</t>
  </si>
  <si>
    <t>Tim Moya Associates</t>
  </si>
  <si>
    <t>To date £1000</t>
  </si>
  <si>
    <t>Local Plan, Strategic Sites and CIL Viability Reports</t>
  </si>
  <si>
    <t>BNP Paribas</t>
  </si>
  <si>
    <t>Sustainability Appraisal and Habitat Regulations Assessment for the Local Plan</t>
  </si>
  <si>
    <t>Aecom</t>
  </si>
  <si>
    <t>varied</t>
  </si>
  <si>
    <t xml:space="preserve">Playing Pitch Strategy </t>
  </si>
  <si>
    <t>KKP</t>
  </si>
  <si>
    <t>£19,890</t>
  </si>
  <si>
    <t>Local Plan support</t>
  </si>
  <si>
    <t>DAC Planning</t>
  </si>
  <si>
    <t>£21,750</t>
  </si>
  <si>
    <t>Green Belt Review</t>
  </si>
  <si>
    <t>Ove Arup &amp; Partners International Ltd</t>
  </si>
  <si>
    <t>£186,277</t>
  </si>
  <si>
    <t>ice-cream concession - Verulamium Park</t>
  </si>
  <si>
    <t>Carinval Ice Creams</t>
  </si>
  <si>
    <t>Estates</t>
  </si>
  <si>
    <t>31/06/2021</t>
  </si>
  <si>
    <t>31/06/2023</t>
  </si>
  <si>
    <t>Contract signed June 2018</t>
  </si>
  <si>
    <t>Building Cleaning Services</t>
  </si>
  <si>
    <t xml:space="preserve">Evergreen Facilities Services Ltd </t>
  </si>
  <si>
    <t>Estate Services</t>
  </si>
  <si>
    <t>Tender through Framework</t>
  </si>
  <si>
    <t>M &amp; E  maintenance contract for Civic Centre St Albans</t>
  </si>
  <si>
    <t>Term maintenance contract for Civic Centre M&amp;E St Albans</t>
  </si>
  <si>
    <t>Orion Ltd</t>
  </si>
  <si>
    <t>3 years</t>
  </si>
  <si>
    <t>31/11/2022</t>
  </si>
  <si>
    <t>Idox Estates Management Software</t>
  </si>
  <si>
    <t>Idox</t>
  </si>
  <si>
    <t>3 Years</t>
  </si>
  <si>
    <t>1 + 1</t>
  </si>
  <si>
    <t>HRA Right to Buy Valuation Service</t>
  </si>
  <si>
    <t>Rumball Sedgwick</t>
  </si>
  <si>
    <t>2 years</t>
  </si>
  <si>
    <t>Lift Maintenance Contract</t>
  </si>
  <si>
    <t>Lift servicing and maintenance</t>
  </si>
  <si>
    <t>Lift Engineering Services</t>
  </si>
  <si>
    <t>Water Management</t>
  </si>
  <si>
    <t>Legionella control</t>
  </si>
  <si>
    <t>Hydro-x</t>
  </si>
  <si>
    <t>NA</t>
  </si>
  <si>
    <t xml:space="preserve">SAMG M&amp;E maintenance </t>
  </si>
  <si>
    <t>Mechanical and electric service contract</t>
  </si>
  <si>
    <t>REL</t>
  </si>
  <si>
    <t>£16,100.00</t>
  </si>
  <si>
    <t>1 Year</t>
  </si>
  <si>
    <t>HCC1911908</t>
  </si>
  <si>
    <t>Verulamium Park Bridge</t>
  </si>
  <si>
    <t>Detailed Design Services</t>
  </si>
  <si>
    <t>Stirling Maynard</t>
  </si>
  <si>
    <t>13/1/2020</t>
  </si>
  <si>
    <t>Dependent on achieving necessary approvals</t>
  </si>
  <si>
    <t>Open Tender</t>
  </si>
  <si>
    <t>EV Charge Points Phase 1 (Westminster Lodge and Harpenden Leisure Centre)</t>
  </si>
  <si>
    <t>Design, Build and Operate</t>
  </si>
  <si>
    <t>E B Charging Limited</t>
  </si>
  <si>
    <t>30/10/2020</t>
  </si>
  <si>
    <t>29/10/2023</t>
  </si>
  <si>
    <t>Tender through NHS Framework</t>
  </si>
  <si>
    <t>Clarence Park Pavilion Refurbishment</t>
  </si>
  <si>
    <t>Pre-constrcution works/services in accordance with project specification.</t>
  </si>
  <si>
    <t>Conomar Building Services Ltd</t>
  </si>
  <si>
    <t>TBD</t>
  </si>
  <si>
    <t>Scape Framework</t>
  </si>
  <si>
    <t>King Offa Housing Development</t>
  </si>
  <si>
    <t>King Offa Housing Development - Main Works Contract</t>
  </si>
  <si>
    <t>Jarvis Contracting Ltd.</t>
  </si>
  <si>
    <t>£4,781,251</t>
  </si>
  <si>
    <t>Capital Projects</t>
  </si>
  <si>
    <t>The Hedges Housing Development</t>
  </si>
  <si>
    <t>The Hedges Housing Development - Main Works Contract</t>
  </si>
  <si>
    <t xml:space="preserve">Taylor French Developers </t>
  </si>
  <si>
    <t>£32,24.02</t>
  </si>
  <si>
    <t>The Hedges Redevelopment Project</t>
  </si>
  <si>
    <t>QS Services</t>
  </si>
  <si>
    <t>StaceLLP</t>
  </si>
  <si>
    <t>Commercial and Development</t>
  </si>
  <si>
    <t>Open tender</t>
  </si>
  <si>
    <t>EA Services</t>
  </si>
  <si>
    <t>3 quotes</t>
  </si>
  <si>
    <t>Holyrood Crescent Redevelopment Project</t>
  </si>
  <si>
    <t>Appointment of principal contractor</t>
  </si>
  <si>
    <t>London Dream Building Ltd</t>
  </si>
  <si>
    <t>Warner House (formerly Wavell House)</t>
  </si>
  <si>
    <t>Main Works Contract</t>
  </si>
  <si>
    <t>Jarvis Contracting Ltd</t>
  </si>
  <si>
    <t>Contract via a framework</t>
  </si>
  <si>
    <t>Hawksley Court (fomerly Mereden Court)</t>
  </si>
  <si>
    <t>Hawksley Court - Main Works Contract</t>
  </si>
  <si>
    <t>Engie Regeneration Ltd</t>
  </si>
  <si>
    <t>&lt; 2 years</t>
  </si>
  <si>
    <t>Mini-competition via framework</t>
  </si>
  <si>
    <t>Multi-disciplinary services relating to Mereden Court</t>
  </si>
  <si>
    <t>Oxbury Surveyors</t>
  </si>
  <si>
    <t>Direct Award</t>
  </si>
  <si>
    <t>Contract For Drainage and Car Park Works At Ridgeview Lodge, London Colney</t>
  </si>
  <si>
    <t>Drainage upgrade</t>
  </si>
  <si>
    <t>Ryebridge Ltd</t>
  </si>
  <si>
    <t>Capital Projects/Housing</t>
  </si>
  <si>
    <t>Contract for the design and build of Ridgeview Lodge Project</t>
  </si>
  <si>
    <t xml:space="preserve">Main works contract </t>
  </si>
  <si>
    <t>Morgan Sindall</t>
  </si>
  <si>
    <t>Works At Noke Shot Garages East, 35a And 35b Porters Hill, 46 Noke Shot And Land To The Rear Of Noke Shot, Harpenden,</t>
  </si>
  <si>
    <t xml:space="preserve">Jarvis Contracting Ltd					</t>
  </si>
  <si>
    <t>Design and construction of 7 residential units</t>
  </si>
  <si>
    <t>Leyland Avenue</t>
  </si>
  <si>
    <t>Sales Fees for Properties</t>
  </si>
  <si>
    <t xml:space="preserve">Frosts Estate Agents </t>
  </si>
  <si>
    <t>Tendered</t>
  </si>
  <si>
    <t>Noke Shot</t>
  </si>
  <si>
    <t>Cost Consultant Services RIBA stages 3-6</t>
  </si>
  <si>
    <t>Stace Construction &amp; Property Consultants</t>
  </si>
  <si>
    <t xml:space="preserve"> Ridgeview Lodge Project</t>
  </si>
  <si>
    <t>Cost Consultant support for Main Contract</t>
  </si>
  <si>
    <t>WT Partnership</t>
  </si>
  <si>
    <t>Strategic Fund- Grants</t>
  </si>
  <si>
    <t>Accommodation and community-based specialist domestic abuse services</t>
  </si>
  <si>
    <t>St Albans and Hertsmere Womens Refuge (SAHWR)</t>
  </si>
  <si>
    <t xml:space="preserve">Voluntary and Community Sector </t>
  </si>
  <si>
    <t>Grants</t>
  </si>
  <si>
    <t>grant</t>
  </si>
  <si>
    <t>Open Door: To provide a night shelter for Homeless people in the District &amp; Mother &amp; Baby Unit: Supported accommodation for 8 young
mothers and their babies</t>
  </si>
  <si>
    <t>Hightown Housing Association</t>
  </si>
  <si>
    <t>service where individuals can solve problems through tailored advice. include debt, benefit entitlement, housing, legal and issues around discrimination.</t>
  </si>
  <si>
    <t xml:space="preserve">Citizen Advice St Albans District </t>
  </si>
  <si>
    <t>To provide representation, advice, information, support and volunteering brokerage to voluntary and community groups and  members of the general public.</t>
  </si>
  <si>
    <t xml:space="preserve">Communities 1st </t>
  </si>
  <si>
    <t>Community Revenue Fund -Grants</t>
  </si>
  <si>
    <t xml:space="preserve">Support to vulnerable families </t>
  </si>
  <si>
    <t xml:space="preserve">Home-Start Herts </t>
  </si>
  <si>
    <t xml:space="preserve">1 year </t>
  </si>
  <si>
    <t xml:space="preserve">renewal possible </t>
  </si>
  <si>
    <t>Provision of CCTV &amp; Monitoring</t>
  </si>
  <si>
    <t>Videcom</t>
  </si>
  <si>
    <t>£266,989, year one. Re-charge to Welwyn Hatfield of £97,277</t>
  </si>
  <si>
    <t>Community Protection</t>
  </si>
  <si>
    <t>5 years with option of 2 year extension.</t>
  </si>
  <si>
    <t>Main Leisure Management Contract</t>
  </si>
  <si>
    <t>Leisure contract - various venues/SAASH</t>
  </si>
  <si>
    <t>1 Life (previously Leisure Connection Ltd)</t>
  </si>
  <si>
    <t>Leisure Services</t>
  </si>
  <si>
    <t>10 years</t>
  </si>
  <si>
    <t>6 years</t>
  </si>
  <si>
    <t>Leisure Management Contract of Westminster Lodge Leisure Centre</t>
  </si>
  <si>
    <t>Management of Westminster Lodge Leisure Centre</t>
  </si>
  <si>
    <t>Everyone Active (SLM)</t>
  </si>
  <si>
    <t>5 years</t>
  </si>
  <si>
    <t>Harpenden Leisure and Cultural Development</t>
  </si>
  <si>
    <t>Harpenden Leisure and Culture Development - Main Works Contract</t>
  </si>
  <si>
    <t>Willmott Dixon</t>
  </si>
  <si>
    <t>28/06/2019 (29/04/2019)</t>
  </si>
  <si>
    <t>31/09/2022</t>
  </si>
  <si>
    <t>CCOS South</t>
  </si>
  <si>
    <t>Project Management Consultancy</t>
  </si>
  <si>
    <t>Turner &amp; Townsend</t>
  </si>
  <si>
    <t>Harpenden Public Halls Redevelopment Project</t>
  </si>
  <si>
    <t>Architectural services (RIBA 2-3)</t>
  </si>
  <si>
    <t>MICA Architects</t>
  </si>
  <si>
    <t>TBC</t>
  </si>
  <si>
    <t>Cost Consultant Services (RIBA 2-6)</t>
  </si>
  <si>
    <t>Stace LLP</t>
  </si>
  <si>
    <t>Mechanical and Electric Engineers (RIBA 2-3)</t>
  </si>
  <si>
    <t>QODA Consultants</t>
  </si>
  <si>
    <t>Contract let via minimum of 3 quotes</t>
  </si>
  <si>
    <t>Structural and Civils consultants (RIBA 2-3)</t>
  </si>
  <si>
    <t>Engineers Haskins Robinson Waters Ltd</t>
  </si>
  <si>
    <t>Heritage consultants (RIBA 2-3)</t>
  </si>
  <si>
    <t>Direct award</t>
  </si>
  <si>
    <t>Planning consultancy advice</t>
  </si>
  <si>
    <t>Contract let via a mimimum of 3 quotes</t>
  </si>
  <si>
    <t>King Offa Redevelopment Project</t>
  </si>
  <si>
    <t>Multi-disciplinary services relating to King Offa</t>
  </si>
  <si>
    <t>Pick Everard Ltd</t>
  </si>
  <si>
    <t>Monthly</t>
  </si>
  <si>
    <t>Direct Award via framework</t>
  </si>
  <si>
    <t xml:space="preserve">CCOS S </t>
  </si>
  <si>
    <t>Principal Designer/CDM - for construction phase</t>
  </si>
  <si>
    <t>Frankhams</t>
  </si>
  <si>
    <t>4 years</t>
  </si>
  <si>
    <t>Commercial Agents to have design input and ensure successful rental of commercial spaces</t>
  </si>
  <si>
    <t>Aitchison Raffety</t>
  </si>
  <si>
    <t>10% of first years rent</t>
  </si>
  <si>
    <t>Estate Agents to have design input and ensure successful sales of residential units</t>
  </si>
  <si>
    <t>Frosts</t>
  </si>
  <si>
    <t>1% of sales made</t>
  </si>
  <si>
    <t xml:space="preserve">Client Design Advisor </t>
  </si>
  <si>
    <t>Kyle Smart Associates</t>
  </si>
  <si>
    <t>Main Construction Contract</t>
  </si>
  <si>
    <t xml:space="preserve">Legal support - handover &amp; completion </t>
  </si>
  <si>
    <t>BDB Pitmans</t>
  </si>
  <si>
    <t>Contract Register July 2022</t>
  </si>
  <si>
    <t>Directorate:</t>
  </si>
  <si>
    <t>Customer, Business, Corporate &amp; Support</t>
  </si>
  <si>
    <t>Name:</t>
  </si>
  <si>
    <t>Suzanne Jones</t>
  </si>
  <si>
    <t>StAlbans_Agreement2008b01(from Legal Register)</t>
  </si>
  <si>
    <t>Modern Gov Committee Mgt System software support &amp; maintenance</t>
  </si>
  <si>
    <t>New Technology Enterprise Limited (Civica Modern.Gov)</t>
  </si>
  <si>
    <t>Customer, Business and Corporate Support</t>
  </si>
  <si>
    <t>Democratic Services</t>
  </si>
  <si>
    <t>1 year rolling</t>
  </si>
  <si>
    <t>Agreement for Connect Service ( and Equipment)</t>
  </si>
  <si>
    <t>Public-i</t>
  </si>
  <si>
    <t>£16,327.00  (recurrent webcasting only)</t>
  </si>
  <si>
    <t>3 year</t>
  </si>
  <si>
    <t>2 + 1</t>
  </si>
  <si>
    <t>ESPO MSTAR Framework - Agency Workers</t>
  </si>
  <si>
    <t>Provision of neutral vendor service for agency temps</t>
  </si>
  <si>
    <t>Comensura</t>
  </si>
  <si>
    <t>£500,000 to £1,000,000</t>
  </si>
  <si>
    <t>Human Resources</t>
  </si>
  <si>
    <t>Employee Assistance Programme</t>
  </si>
  <si>
    <t>Vita Health (Formerly Right Management)</t>
  </si>
  <si>
    <t>Absence Management System</t>
  </si>
  <si>
    <t>Absence Management Solution</t>
  </si>
  <si>
    <t>GoodShape (Formerly FirstCare Ltd)</t>
  </si>
  <si>
    <t>Selection Testing</t>
  </si>
  <si>
    <t>Online Selection Testing Portal &amp; Test Credits</t>
  </si>
  <si>
    <t>SHL/CEB Talent Management</t>
  </si>
  <si>
    <t>Recruitment Advertisement</t>
  </si>
  <si>
    <t>Recruitment and Campaign Advertisements</t>
  </si>
  <si>
    <t>Candomedia Ltd</t>
  </si>
  <si>
    <t xml:space="preserve">Occupational Health Contract </t>
  </si>
  <si>
    <t>Occupational Health services</t>
  </si>
  <si>
    <t>BHSF Occupational Health Ltd (formally Nexus Healthcare )</t>
  </si>
  <si>
    <t>Group Life Assurance</t>
  </si>
  <si>
    <t>Life Assurance</t>
  </si>
  <si>
    <t>Canada Life</t>
  </si>
  <si>
    <t>annual review</t>
  </si>
  <si>
    <t>elearning</t>
  </si>
  <si>
    <t>Provision of e-learning system, web based hub, licences and support services</t>
  </si>
  <si>
    <t>CLS (previously Creative Learning Systems)</t>
  </si>
  <si>
    <t>436a</t>
  </si>
  <si>
    <t>Financial Management System</t>
  </si>
  <si>
    <t>Capita IB Solutions</t>
  </si>
  <si>
    <t>Customer, Business and Corporate support</t>
  </si>
  <si>
    <t>Finance</t>
  </si>
  <si>
    <t>Buildings Insurance - Leasehold Flats &amp; Mortgaged properties</t>
  </si>
  <si>
    <t>Buildings Insurance arranged on behalf of leaseholders and Council mortgagors</t>
  </si>
  <si>
    <t xml:space="preserve">Zurich Municipal </t>
  </si>
  <si>
    <t xml:space="preserve">3 years </t>
  </si>
  <si>
    <t xml:space="preserve">2 year extension option </t>
  </si>
  <si>
    <t xml:space="preserve">Buildings Insurance </t>
  </si>
  <si>
    <t>Buildings Insurance for a block containing leasehold flats and a commercial unit</t>
  </si>
  <si>
    <t>AVID Insurance Services Ltd -Paid via Broker Marsh Ltd</t>
  </si>
  <si>
    <t>AMT03424</t>
  </si>
  <si>
    <t>Cash Receipting &amp; Income Distribution Systems</t>
  </si>
  <si>
    <t>Capita Business Services Ltd</t>
  </si>
  <si>
    <t xml:space="preserve">5 years </t>
  </si>
  <si>
    <t>Vehicle Lease &amp; Fleet Management Contract</t>
  </si>
  <si>
    <t>Provision of Lease vehicles for designated employees</t>
  </si>
  <si>
    <t>Crown Commercial Service framework RM3710 is used with 12 suppliers</t>
  </si>
  <si>
    <t xml:space="preserve">Agreement for the provision of an integrated legal case management and time recording system </t>
  </si>
  <si>
    <t>Iken Business Limited</t>
  </si>
  <si>
    <t>Legal</t>
  </si>
  <si>
    <t>Thomson Reuters On-line Publications Service</t>
  </si>
  <si>
    <t xml:space="preserve">On-line provision of legal publications </t>
  </si>
  <si>
    <t>Thomson Reuters Professional UK Limited</t>
  </si>
  <si>
    <t>Via Public Law Partnership Framework</t>
  </si>
  <si>
    <t>Lexis Nexis On-line Publications</t>
  </si>
  <si>
    <t>RELX (UK) Limited T/A Lexis Nexis</t>
  </si>
  <si>
    <t>Inform Plc - Business Rates</t>
  </si>
  <si>
    <t>Business Rates RV finder and Appeals Provision calculation</t>
  </si>
  <si>
    <t>Inform Plc</t>
  </si>
  <si>
    <t>Revenues</t>
  </si>
  <si>
    <t>EntitledTo</t>
  </si>
  <si>
    <t>Benefit Calculator tool (St Albans branded)</t>
  </si>
  <si>
    <t>EntitledTo Ltd</t>
  </si>
  <si>
    <t>£2,600</t>
  </si>
  <si>
    <t>Benefits</t>
  </si>
  <si>
    <t>31/03/2022</t>
  </si>
  <si>
    <t>AllPay Ltd - Call off contract relating to electronic payment services</t>
  </si>
  <si>
    <t xml:space="preserve">Call off contract relating to electronic payment services (Lot 1 - Multiple Network Managed Service) </t>
  </si>
  <si>
    <t>AllPay Ltd</t>
  </si>
  <si>
    <t>Extend for 12 months, with maximum of 2 additional extensions.</t>
  </si>
  <si>
    <t>Contract under the PfH Electronic Payment Services Framework 2015/S 176-31951</t>
  </si>
  <si>
    <t>Anti Fraud Service</t>
  </si>
  <si>
    <t>To undertake anti fraud investigations</t>
  </si>
  <si>
    <t>Dacorum Council</t>
  </si>
  <si>
    <t>Internal Audit Service</t>
  </si>
  <si>
    <t>To undertake audits</t>
  </si>
  <si>
    <t>Elucidate Consulting Ltd</t>
  </si>
  <si>
    <t>Internal Audit Support</t>
  </si>
  <si>
    <t>Provide support to Internal Audit team</t>
  </si>
  <si>
    <t>Broxbourne Council</t>
  </si>
  <si>
    <t>moving to Broxbourne</t>
  </si>
  <si>
    <t>TIAA ltd</t>
  </si>
  <si>
    <t>£30,000</t>
  </si>
  <si>
    <t>9 months</t>
  </si>
  <si>
    <t xml:space="preserve">External Audit </t>
  </si>
  <si>
    <t>external audit</t>
  </si>
  <si>
    <t>BDO LLP</t>
  </si>
  <si>
    <t>5 years contract</t>
  </si>
  <si>
    <t>Through PSAA framework</t>
  </si>
  <si>
    <t>Treasury management</t>
  </si>
  <si>
    <t>Treasury Management Advisors</t>
  </si>
  <si>
    <t>Link Treasury Services</t>
  </si>
  <si>
    <t xml:space="preserve">3 year </t>
  </si>
  <si>
    <t>Payroll Services</t>
  </si>
  <si>
    <t>Provision of payroll services</t>
  </si>
  <si>
    <t>MHR International Uk Ltd</t>
  </si>
  <si>
    <t>2 years extension option</t>
  </si>
  <si>
    <t>Insurance Broking services</t>
  </si>
  <si>
    <t>Provision of Insurance Broking services</t>
  </si>
  <si>
    <t>Marsh Ltd</t>
  </si>
  <si>
    <t xml:space="preserve"> </t>
  </si>
  <si>
    <t>Extended for 2 years under HOS approval</t>
  </si>
  <si>
    <t>Supply of interim staff</t>
  </si>
  <si>
    <t>SUpply of interim for Finance Team Leader (Controls) vacancy</t>
  </si>
  <si>
    <t>Castlefield ForeTwo Group Limited</t>
  </si>
  <si>
    <t>4 months</t>
  </si>
  <si>
    <t>RM526</t>
  </si>
  <si>
    <t>Mobile Solutions</t>
  </si>
  <si>
    <t>Vodafone</t>
  </si>
  <si>
    <t>Software licensing</t>
  </si>
  <si>
    <t>Microsoft Enterprise Agreement</t>
  </si>
  <si>
    <t>Bytes Technology Group</t>
  </si>
  <si>
    <t>3 Year</t>
  </si>
  <si>
    <t>HertsCC</t>
  </si>
  <si>
    <t>Internet network services for the Civic Centre and satellite sites</t>
  </si>
  <si>
    <t>Hertfordshire County Council</t>
  </si>
  <si>
    <t>CharterHouse (Netconnection)</t>
  </si>
  <si>
    <t xml:space="preserve">Network Support </t>
  </si>
  <si>
    <t>Charter House</t>
  </si>
  <si>
    <t>Charterhouse (Rapid7)</t>
  </si>
  <si>
    <t>SIEM Solution Security</t>
  </si>
  <si>
    <t>Rapid 7</t>
  </si>
  <si>
    <t xml:space="preserve">Daisy </t>
  </si>
  <si>
    <t>Disaster Recovery Contract</t>
  </si>
  <si>
    <t>Daisy</t>
  </si>
  <si>
    <t>One Year contract</t>
  </si>
  <si>
    <t xml:space="preserve">Information Communication </t>
  </si>
  <si>
    <t>Telephony supplier</t>
  </si>
  <si>
    <t>8*8</t>
  </si>
  <si>
    <t>Option to extend by 2 years</t>
  </si>
  <si>
    <t>Security software</t>
  </si>
  <si>
    <t>Anti Virus, Encryption and Firewall</t>
  </si>
  <si>
    <t xml:space="preserve">Sophos </t>
  </si>
  <si>
    <t>2 year extension</t>
  </si>
  <si>
    <t>Email and file archiving</t>
  </si>
  <si>
    <t>Archive Solution</t>
  </si>
  <si>
    <t>Waterford Technologies</t>
  </si>
  <si>
    <t xml:space="preserve">Security Penetration Test </t>
  </si>
  <si>
    <t>Security</t>
  </si>
  <si>
    <t xml:space="preserve">SureCloud </t>
  </si>
  <si>
    <t>NGS</t>
  </si>
  <si>
    <t>Security Firewall</t>
  </si>
  <si>
    <t>Radware</t>
  </si>
  <si>
    <t>KCS Lot 2</t>
  </si>
  <si>
    <t>ICT Infrastructure</t>
  </si>
  <si>
    <t>Procurement of replacement ICT infrastructure</t>
  </si>
  <si>
    <t>Boxee</t>
  </si>
  <si>
    <t>SME</t>
  </si>
  <si>
    <t>31-Nov-2025</t>
  </si>
  <si>
    <t>none</t>
  </si>
  <si>
    <t xml:space="preserve">IT project  and programme management </t>
  </si>
  <si>
    <t>E - Mpirical Ltd</t>
  </si>
  <si>
    <t>£56,800</t>
  </si>
  <si>
    <t>IT</t>
  </si>
  <si>
    <t xml:space="preserve">13 months </t>
  </si>
  <si>
    <t>Delivery of polling booths</t>
  </si>
  <si>
    <t xml:space="preserve">Supply, delivery &amp; set up of polling booths </t>
  </si>
  <si>
    <t xml:space="preserve">Auckland Manufacturing </t>
  </si>
  <si>
    <t>Electoral Services</t>
  </si>
  <si>
    <t>1/11//2018</t>
  </si>
  <si>
    <t>Xpress Electoral Management System</t>
  </si>
  <si>
    <t>Electoral registration and election management software</t>
  </si>
  <si>
    <t>Election Services  Stationery</t>
  </si>
  <si>
    <t>Provision of election and electoral registration stationery</t>
  </si>
  <si>
    <t>Civica Election Services</t>
  </si>
  <si>
    <t>Variable depenent on number of eceltions in year</t>
  </si>
  <si>
    <t xml:space="preserve">2022-ITT8180-project6155 </t>
  </si>
  <si>
    <t xml:space="preserve">Enterprise Printing Solution
Crown Commercial Services Framework RM6174
Lot 2: Multifunctional (MFDs), print management and / or digital workflow </t>
  </si>
  <si>
    <t>Office printers, production printers, cloud solution and software, service and maintenance.</t>
  </si>
  <si>
    <t>Konica Minolta Business Solutions (UK) Ltd</t>
  </si>
  <si>
    <t> </t>
  </si>
  <si>
    <t xml:space="preserve">Digital Services </t>
  </si>
  <si>
    <t xml:space="preserve"> Review by the end of January 2027</t>
  </si>
  <si>
    <t>CCS RM1063</t>
  </si>
  <si>
    <t>Postal Goods and Services</t>
  </si>
  <si>
    <t xml:space="preserve">Hybrid print and mail service including Council Tax annual billing </t>
  </si>
  <si>
    <t>Ricoh</t>
  </si>
  <si>
    <t>annual reviews (next review 25 July 2022)</t>
  </si>
  <si>
    <t>Support and maintainence</t>
  </si>
  <si>
    <t>Franking Machine</t>
  </si>
  <si>
    <t>Mailing Room</t>
  </si>
  <si>
    <t>1 year (annual reviews)</t>
  </si>
  <si>
    <t>Enveloping machine</t>
  </si>
  <si>
    <t>Quadient (formerly Neopost)</t>
  </si>
  <si>
    <t>Utility Bills &amp; Gas Supply</t>
  </si>
  <si>
    <t xml:space="preserve">Supply of gas </t>
  </si>
  <si>
    <t>Ecotricity</t>
  </si>
  <si>
    <t>£324,000</t>
  </si>
  <si>
    <t>Procurement</t>
  </si>
  <si>
    <t>Utility Bills &amp; Electricity Supply</t>
  </si>
  <si>
    <t xml:space="preserve">Supply of electricity </t>
  </si>
  <si>
    <t>Hosting, support and maintainence</t>
  </si>
  <si>
    <t>Website hosting and support</t>
  </si>
  <si>
    <t>CIVIC UK</t>
  </si>
  <si>
    <t>Insurance Tender 2022</t>
  </si>
  <si>
    <t>Liability, Motor, Crime &amp; Group Peronal Accident</t>
  </si>
  <si>
    <t>Zurich Municipal</t>
  </si>
  <si>
    <t>2 yrs</t>
  </si>
  <si>
    <t>Insurance Tender 2023</t>
  </si>
  <si>
    <t>Property, Contract works &amp; terrorism</t>
  </si>
  <si>
    <t>Travelers Insurance Co. Ltd</t>
  </si>
  <si>
    <t>2yrs</t>
  </si>
  <si>
    <t>Engineering</t>
  </si>
  <si>
    <t>British Egineering Services Ltd</t>
  </si>
  <si>
    <t>£12,178.31 per annum</t>
  </si>
  <si>
    <t>Out of Hours Answering Service</t>
  </si>
  <si>
    <t>The Answering Service</t>
  </si>
  <si>
    <t xml:space="preserve">Customer Services </t>
  </si>
  <si>
    <t xml:space="preserve">New Museum and Gallery Catering Brief </t>
  </si>
  <si>
    <t>Leafi</t>
  </si>
  <si>
    <t>Community &amp; Place Delivery</t>
  </si>
  <si>
    <t>Museum Service</t>
  </si>
  <si>
    <t>20/12/2017</t>
  </si>
  <si>
    <t>20/12/2022</t>
  </si>
  <si>
    <t xml:space="preserve">Tendered </t>
  </si>
  <si>
    <t>Maintenance, Repair &amp; new installs</t>
  </si>
  <si>
    <t>Watret &amp; Co Ltd</t>
  </si>
  <si>
    <t>Housing Asset Team</t>
  </si>
  <si>
    <t>5 + 5 years</t>
  </si>
  <si>
    <t xml:space="preserve">Control Of Legionella Bacteria Contract </t>
  </si>
  <si>
    <t>Orion Engineering Services</t>
  </si>
  <si>
    <t>2+1 Years</t>
  </si>
  <si>
    <t>The Annual Servicing, safety testing and cleaning of Gas appliances and associated detectors to local authority dwellings. And the routine servicing and maintenance, including 24 hour call out service to communal heating systems.</t>
  </si>
  <si>
    <t>Quality Heating</t>
  </si>
  <si>
    <t>Integrated Asset Management Service - housing repairs and some capital projects</t>
  </si>
  <si>
    <t>Housing Repairs  Housing Capital Projects</t>
  </si>
  <si>
    <t>Morgan Sindall Property Services</t>
  </si>
  <si>
    <t>£4M</t>
  </si>
  <si>
    <t>£20M</t>
  </si>
  <si>
    <t xml:space="preserve">5+5 years (15 total) </t>
  </si>
  <si>
    <t>Door Entry Systems</t>
  </si>
  <si>
    <t>Masco</t>
  </si>
  <si>
    <t>£100,000</t>
  </si>
  <si>
    <t>+1+1 option available</t>
  </si>
  <si>
    <t>Door Entry repairs</t>
  </si>
  <si>
    <t>Responsive repairs to door entry systems</t>
  </si>
  <si>
    <t xml:space="preserve">Masco </t>
  </si>
  <si>
    <t>£65,000</t>
  </si>
  <si>
    <t>Communal Lights Electrical testing</t>
  </si>
  <si>
    <t>Communal Electrical testing of common areas</t>
  </si>
  <si>
    <t>Penmilne Contractors</t>
  </si>
  <si>
    <t>£50,000</t>
  </si>
  <si>
    <t xml:space="preserve">Extended by 1+1 year  </t>
  </si>
  <si>
    <t>Out to Open Tender via the Herts Portal</t>
  </si>
  <si>
    <t>£50,001</t>
  </si>
  <si>
    <t xml:space="preserve"> 1+1 option to Extend  </t>
  </si>
  <si>
    <t>24/08/22</t>
  </si>
  <si>
    <t xml:space="preserve">Communal Aerials </t>
  </si>
  <si>
    <t>SCCI currently</t>
  </si>
  <si>
    <t>£20,000</t>
  </si>
  <si>
    <t>£60,000</t>
  </si>
  <si>
    <t xml:space="preserve">Tender being Advertised </t>
  </si>
  <si>
    <t>Fire alarm and fire fighting equip</t>
  </si>
  <si>
    <t xml:space="preserve">Servicing &amp; Repair of alarm systems </t>
  </si>
  <si>
    <t>T &amp; J Fire</t>
  </si>
  <si>
    <t>Electrical Testing &amp; Rewiring Contract 2016 -2019</t>
  </si>
  <si>
    <t>Rewiring of Domestic Properties</t>
  </si>
  <si>
    <t>£390,000 p.a.</t>
  </si>
  <si>
    <t>3 + 2 years</t>
  </si>
  <si>
    <t>Electrical Testing &amp; Rewiring Contract 2022 -2025</t>
  </si>
  <si>
    <t>Due out shortly November</t>
  </si>
  <si>
    <t>24/11/22</t>
  </si>
  <si>
    <t>24/11/25</t>
  </si>
  <si>
    <t>Maintenance to Passenger Lifts  and Lift /Stair Lifts Hoist contract</t>
  </si>
  <si>
    <t>Out to Tender and due back in August 2022</t>
  </si>
  <si>
    <t>£70,000</t>
  </si>
  <si>
    <t>£180,000</t>
  </si>
  <si>
    <t>1+1 option available to extend</t>
  </si>
  <si>
    <t>Promaster</t>
  </si>
  <si>
    <t>Housing condition survey, servising, energy and asbestos monitoring software.</t>
  </si>
  <si>
    <t>Orchard</t>
  </si>
  <si>
    <t>Provision of Homeless Decision Reviews to SADC</t>
  </si>
  <si>
    <t>Homelessness Decision Reviews</t>
  </si>
  <si>
    <t>Residential Management Group Ltd</t>
  </si>
  <si>
    <t>Strategic Housing</t>
  </si>
  <si>
    <t>Homeswapper Renewal</t>
  </si>
  <si>
    <t>Provision of Home Swapper mutual exchange service to residents in the district</t>
  </si>
  <si>
    <t>Housing Partners</t>
  </si>
  <si>
    <t>Provision of Housing Options software</t>
  </si>
  <si>
    <t>Provision of software for Housing department and related IT support</t>
  </si>
  <si>
    <t>extended for further 2 years</t>
  </si>
  <si>
    <t>Procured using G Cloud 10 framework</t>
  </si>
  <si>
    <t>Marlborough Road, St Albans</t>
  </si>
  <si>
    <t>Provision of staffing at temporary accommodation units</t>
  </si>
  <si>
    <t>St Claire's, Church Crescent, St Albans</t>
  </si>
  <si>
    <t>Housing Repairs &amp; Maintenance</t>
  </si>
  <si>
    <t>Rent Sense Software</t>
  </si>
  <si>
    <t>Installation of Rent Sense Software</t>
  </si>
  <si>
    <t>Mobysoft Ltd</t>
  </si>
  <si>
    <t>Housing</t>
  </si>
  <si>
    <t>Lone worker protection</t>
  </si>
  <si>
    <t>Provision and monitoring of lone worker devices for staff</t>
  </si>
  <si>
    <t>SoloProtect</t>
  </si>
  <si>
    <t>Housing Management SoftWare System</t>
  </si>
  <si>
    <t>Software  with property and tenancy details, repairs information, service charge information and repairs</t>
  </si>
  <si>
    <t>Ongoing</t>
  </si>
  <si>
    <t>Rolling</t>
  </si>
  <si>
    <t>Grounds Maintenance</t>
  </si>
  <si>
    <t>Grounds Maintenance services to parks and green spaces in district plus hanging basket maintenance for parish councils</t>
  </si>
  <si>
    <t>John O'Connor (Grounds Maintenance) Limited</t>
  </si>
  <si>
    <t>Parks &amp; Green Spaces</t>
  </si>
  <si>
    <t>Expiry: Contract is being extended by 4 years to 2028 (SF: 13/7/22)</t>
  </si>
  <si>
    <t>Play areas inspection agreement</t>
  </si>
  <si>
    <t>The Play Inspection Company</t>
  </si>
  <si>
    <t>2021 totalled £3,739  for 79 play areas of which £1,798 was SADC</t>
  </si>
  <si>
    <t>£</t>
  </si>
  <si>
    <t xml:space="preserve">Parks &amp; Green Spaces </t>
  </si>
  <si>
    <t>31/12/2024</t>
  </si>
  <si>
    <t>Play ground equipment and nstallation</t>
  </si>
  <si>
    <t>Kompan</t>
  </si>
  <si>
    <t>17/11/2020</t>
  </si>
  <si>
    <t>work finished 17th nov</t>
  </si>
  <si>
    <t>Waste Management Contract</t>
  </si>
  <si>
    <t>Contract for Waste Management and Cleansing</t>
  </si>
  <si>
    <t>Veolia Environmental Services (UK) Limited</t>
  </si>
  <si>
    <t>Waste Management</t>
  </si>
  <si>
    <t>8 years</t>
  </si>
  <si>
    <t>Public Conveniences Contract</t>
  </si>
  <si>
    <t>Contract for Cleansing of Public Conveniences</t>
  </si>
  <si>
    <t>Urbaser Limited</t>
  </si>
  <si>
    <t>Commercial Waste Disposal via HCC</t>
  </si>
  <si>
    <t>Recharge for the disposal of commercial and market waste</t>
  </si>
  <si>
    <t>Structural Engineer</t>
  </si>
  <si>
    <t>David Carr</t>
  </si>
  <si>
    <t>Building Control</t>
  </si>
  <si>
    <t>Out of Hours Emergency Contractors</t>
  </si>
  <si>
    <t>C. S. Hodges &amp; son</t>
  </si>
  <si>
    <t>28 day notice for termination</t>
  </si>
  <si>
    <t xml:space="preserve">Unattended Payments Service Agreement </t>
  </si>
  <si>
    <t xml:space="preserve">Provision of card payment processing </t>
  </si>
  <si>
    <t>Advam</t>
  </si>
  <si>
    <t xml:space="preserve">Parking </t>
  </si>
  <si>
    <t>36 months</t>
  </si>
  <si>
    <t>6 months</t>
  </si>
  <si>
    <t>Fully Comprehensive Maintenance Agreement</t>
  </si>
  <si>
    <t>Maintenance service for on and off street pay and display machines</t>
  </si>
  <si>
    <t>Flowbird Smart City Uk Ltd</t>
  </si>
  <si>
    <t>Under review</t>
  </si>
  <si>
    <t>On-going connectivity costs - ArchiPel</t>
  </si>
  <si>
    <t>Card payments processing fees for off-street car parks (exc. Multi Storey)</t>
  </si>
  <si>
    <t xml:space="preserve">Smartfolio Easy Plus Download incl. Airtime </t>
  </si>
  <si>
    <t>Smartfolio Easy Plus Download - back office system for pay terminals, Airtime</t>
  </si>
  <si>
    <t>30/092022</t>
  </si>
  <si>
    <t>Civil Enforcement parking management system</t>
  </si>
  <si>
    <t>Provision of a management system for parking team</t>
  </si>
  <si>
    <t xml:space="preserve">Civica Uk Ltd </t>
  </si>
  <si>
    <t>12 months</t>
  </si>
  <si>
    <t>CivicaPay</t>
  </si>
  <si>
    <t xml:space="preserve">Civica core license for telephone payments  and Security tokens for telephone payments </t>
  </si>
  <si>
    <t>24 months</t>
  </si>
  <si>
    <t>Planned Preventative Maintenance Agreement</t>
  </si>
  <si>
    <t>Maintenance contract for equipment at two multi sotrey car parks</t>
  </si>
  <si>
    <t>NCP Ltd</t>
  </si>
  <si>
    <t xml:space="preserve">12 months </t>
  </si>
  <si>
    <t xml:space="preserve">Agreement for the Provision of the PayByPhone Service </t>
  </si>
  <si>
    <t>Parking cashless payment provider</t>
  </si>
  <si>
    <t>Pay By Phone Ltd (PBP)</t>
  </si>
  <si>
    <t xml:space="preserve">Cash collections </t>
  </si>
  <si>
    <t>Cash collections for 3 different teams, parking, finance and museums (collections from  parking meters, Museums and in St Peters Street and Verulamium car park and from the Civic Offices)</t>
  </si>
  <si>
    <t>Jade Securit Services /WearePivotal</t>
  </si>
  <si>
    <t>Parking - £19,000 Museums - £1000 &amp; Finance £1000</t>
  </si>
  <si>
    <t>Contract via Quote</t>
  </si>
  <si>
    <t>ShopSafe Service Agreement</t>
  </si>
  <si>
    <t>Provision of 2 radios for St Albans Business Crime Partnership</t>
  </si>
  <si>
    <t>ShopSafe Ltd</t>
  </si>
  <si>
    <t>Radio Rentals</t>
  </si>
  <si>
    <t>Radio rental for enforcement team</t>
  </si>
  <si>
    <t>RadioComs Systems Ltd</t>
  </si>
  <si>
    <t>CCTV Maintenance contract</t>
  </si>
  <si>
    <t>Maintenance contract for the CCTV equipment at Drovers Way and Russell Ave car parks</t>
  </si>
  <si>
    <t>Videcom Ltd</t>
  </si>
  <si>
    <t>01/10/201</t>
  </si>
  <si>
    <t>Car parks gritting</t>
  </si>
  <si>
    <t>Winter services- car parks gritting</t>
  </si>
  <si>
    <t>Clearway Gritting Ltd</t>
  </si>
  <si>
    <t>Bottled Water and water coolers</t>
  </si>
  <si>
    <t>Provision of bottled water and colers to the offices in Drovers Way car park</t>
  </si>
  <si>
    <t>Eden Springs Ltd</t>
  </si>
  <si>
    <t>LeasePlan Flexible Master Rental Agreement</t>
  </si>
  <si>
    <t>Provision of vans for parking enforcement and car parks teams</t>
  </si>
  <si>
    <t>Leaseplan</t>
  </si>
  <si>
    <t>£7,530.16 (£3,765.08 per vehicle)</t>
  </si>
  <si>
    <t>lease agreement</t>
  </si>
  <si>
    <t>Provision of a car for parking enforcement team</t>
  </si>
  <si>
    <t>Five Electric Mopeds</t>
  </si>
  <si>
    <t>Leasing for Five Electric Mopeds</t>
  </si>
  <si>
    <t>Investec</t>
  </si>
  <si>
    <t>37 Months</t>
  </si>
  <si>
    <t>Digital Traffic Order Software</t>
  </si>
  <si>
    <t>Yellow Line Parking Ltd T/A Appyway Ltd</t>
  </si>
  <si>
    <t>Contract via Framework</t>
  </si>
  <si>
    <t>Appyway_survey_&amp;_onboarding</t>
  </si>
  <si>
    <t>Digital Mapping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</si>
</sst>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8" formatCode="&quot;£&quot;#,##0.00;[Red]\-&quot;£&quot;#,##0.00"/>
    <numFmt numFmtId="44" formatCode="_-&quot;£&quot;* #,##0.00_-;\-&quot;£&quot;* #,##0.00_-;_-&quot;£&quot;* &quot;-&quot;??_-;_-@_-"/>
    <numFmt numFmtId="43" formatCode="_-* #,##0.00_-;\-* #,##0.00_-;_-* &quot;-&quot;??_-;_-@_-"/>
    <numFmt numFmtId="164" formatCode="\£#,##0.00"/>
    <numFmt numFmtId="165" formatCode="\£#,##0;[Red]&quot;-£&quot;#,##0"/>
    <numFmt numFmtId="166" formatCode="dd/mm/yyyy;@"/>
    <numFmt numFmtId="167" formatCode="\£#,##0.00;[Red]&quot;-£&quot;#,##0.00"/>
    <numFmt numFmtId="168" formatCode="_-[$£-809]* #,##0_-;\-[$£-809]* #,##0_-;_-[$£-809]* \-??_-;_-@_-"/>
    <numFmt numFmtId="169" formatCode="&quot;£&quot;#,##0.00"/>
    <numFmt numFmtId="170" formatCode="&quot;£&quot;#,##0"/>
    <numFmt numFmtId="171" formatCode="dd\.mm\.yyyy;@"/>
    <numFmt numFmtId="172" formatCode="_(&quot;$&quot;* #,##0.00_);_(&quot;$&quot;* \(#,##0.00\);_(&quot;$&quot;* &quot;-&quot;??_);_(@_)"/>
    <numFmt numFmtId="173" formatCode="_-&quot;£&quot;* #,##0_-;\-&quot;£&quot;* #,##0_-;_-&quot;£&quot;* &quot;-&quot;??_-;_-@_-"/>
  </numFmts>
  <fonts count="45" x14ac:knownFonts="1">
    <font>
      <sz val="11"/>
      <color indexed="8"/>
      <name val="Calibri"/>
      <family val="2"/>
      <charset val="1"/>
    </font>
    <font>
      <sz val="11"/>
      <color theme="1"/>
      <name val="Calibri"/>
      <family val="2"/>
      <scheme val="minor"/>
    </font>
    <font>
      <sz val="10"/>
      <name val="Arial"/>
      <family val="2"/>
    </font>
    <font>
      <sz val="10"/>
      <name val="Arial"/>
      <family val="2"/>
      <charset val="1"/>
    </font>
    <font>
      <sz val="12"/>
      <name val="Arial"/>
      <family val="2"/>
      <charset val="1"/>
    </font>
    <font>
      <b/>
      <sz val="11"/>
      <name val="Arial"/>
      <family val="2"/>
      <charset val="1"/>
    </font>
    <font>
      <b/>
      <sz val="9"/>
      <color indexed="8"/>
      <name val="Tahoma"/>
      <family val="2"/>
      <charset val="1"/>
    </font>
    <font>
      <sz val="9"/>
      <color indexed="8"/>
      <name val="Tahoma"/>
      <family val="2"/>
      <charset val="1"/>
    </font>
    <font>
      <sz val="11"/>
      <color indexed="8"/>
      <name val="Arial"/>
      <family val="2"/>
    </font>
    <font>
      <b/>
      <sz val="9"/>
      <color indexed="81"/>
      <name val="Tahoma"/>
      <family val="2"/>
    </font>
    <font>
      <sz val="9"/>
      <color indexed="81"/>
      <name val="Tahoma"/>
      <family val="2"/>
    </font>
    <font>
      <sz val="11"/>
      <name val="Arial"/>
      <family val="2"/>
    </font>
    <font>
      <b/>
      <sz val="11"/>
      <name val="Arial"/>
      <family val="2"/>
    </font>
    <font>
      <b/>
      <sz val="11"/>
      <color indexed="8"/>
      <name val="Arial"/>
      <family val="2"/>
    </font>
    <font>
      <sz val="11"/>
      <color indexed="10"/>
      <name val="Arial"/>
      <family val="2"/>
    </font>
    <font>
      <sz val="11"/>
      <color indexed="63"/>
      <name val="Arial"/>
      <family val="2"/>
    </font>
    <font>
      <sz val="11"/>
      <color theme="1"/>
      <name val="Arial"/>
      <family val="2"/>
    </font>
    <font>
      <sz val="11"/>
      <color rgb="FF000000"/>
      <name val="Arial"/>
      <family val="2"/>
    </font>
    <font>
      <sz val="11"/>
      <color indexed="8"/>
      <name val="Arial"/>
      <family val="2"/>
    </font>
    <font>
      <sz val="11"/>
      <color rgb="FF1F497D"/>
      <name val="Arial"/>
      <family val="2"/>
      <charset val="1"/>
    </font>
    <font>
      <sz val="12"/>
      <color indexed="8"/>
      <name val="Arial"/>
      <family val="2"/>
    </font>
    <font>
      <sz val="10"/>
      <name val="Arial"/>
      <family val="2"/>
    </font>
    <font>
      <sz val="12"/>
      <color rgb="FF44546A"/>
      <name val="Arial"/>
      <family val="2"/>
    </font>
    <font>
      <sz val="12"/>
      <color rgb="FF000000"/>
      <name val="Arial"/>
      <family val="2"/>
    </font>
    <font>
      <sz val="11"/>
      <color indexed="8"/>
      <name val="Arial"/>
    </font>
    <font>
      <sz val="11"/>
      <color rgb="FF000000"/>
      <name val="Arial"/>
    </font>
    <font>
      <sz val="9"/>
      <color indexed="8"/>
      <name val="Arial"/>
    </font>
    <font>
      <sz val="10"/>
      <color indexed="8"/>
      <name val="Arial"/>
    </font>
    <font>
      <sz val="11"/>
      <color rgb="FF000000"/>
      <name val="Calibri"/>
      <family val="2"/>
    </font>
    <font>
      <sz val="11"/>
      <color rgb="FF000000"/>
      <name val="Arial"/>
      <charset val="1"/>
    </font>
    <font>
      <sz val="11"/>
      <name val="Arial"/>
    </font>
    <font>
      <sz val="14"/>
      <color indexed="8"/>
      <name val="Calibri"/>
      <family val="2"/>
      <charset val="1"/>
    </font>
    <font>
      <sz val="72"/>
      <color indexed="8"/>
      <name val="Calibri"/>
      <family val="2"/>
      <charset val="1"/>
    </font>
    <font>
      <b/>
      <sz val="11"/>
      <color indexed="8"/>
      <name val="Calibri"/>
      <family val="2"/>
      <charset val="1"/>
    </font>
    <font>
      <b/>
      <sz val="20"/>
      <color indexed="8"/>
      <name val="Calibri"/>
      <family val="2"/>
      <charset val="1"/>
    </font>
    <font>
      <sz val="11"/>
      <color rgb="FF000000"/>
      <name val="Calibri"/>
    </font>
    <font>
      <sz val="14"/>
      <color indexed="8"/>
      <name val="Calibri"/>
    </font>
    <font>
      <sz val="14"/>
      <color rgb="FF000000"/>
      <name val="Calibri"/>
    </font>
    <font>
      <b/>
      <sz val="14"/>
      <color rgb="FF0070C0"/>
      <name val="Calibri"/>
    </font>
    <font>
      <b/>
      <sz val="14"/>
      <color rgb="FF00B050"/>
      <name val="Calibri"/>
    </font>
    <font>
      <b/>
      <sz val="11"/>
      <color rgb="FF000000"/>
      <name val="Calibri"/>
    </font>
    <font>
      <b/>
      <sz val="14"/>
      <color rgb="FF7030A0"/>
      <name val="Calibri"/>
    </font>
    <font>
      <b/>
      <sz val="11"/>
      <color rgb="FFFFC000"/>
      <name val="Calibri"/>
    </font>
    <font>
      <b/>
      <sz val="11"/>
      <color indexed="8"/>
      <name val="Calibri"/>
    </font>
    <font>
      <sz val="11"/>
      <color indexed="8"/>
      <name val="Calibri"/>
    </font>
  </fonts>
  <fills count="11">
    <fill>
      <patternFill patternType="none"/>
    </fill>
    <fill>
      <patternFill patternType="gray125"/>
    </fill>
    <fill>
      <patternFill patternType="solid">
        <fgColor indexed="44"/>
        <bgColor indexed="31"/>
      </patternFill>
    </fill>
    <fill>
      <patternFill patternType="solid">
        <fgColor indexed="9"/>
        <bgColor indexed="26"/>
      </patternFill>
    </fill>
    <fill>
      <patternFill patternType="solid">
        <fgColor indexed="40"/>
        <bgColor indexed="49"/>
      </patternFill>
    </fill>
    <fill>
      <patternFill patternType="solid">
        <fgColor indexed="57"/>
        <bgColor indexed="21"/>
      </patternFill>
    </fill>
    <fill>
      <patternFill patternType="solid">
        <fgColor theme="0"/>
        <bgColor indexed="64"/>
      </patternFill>
    </fill>
    <fill>
      <patternFill patternType="solid">
        <fgColor rgb="FFFFFFFF"/>
        <bgColor indexed="64"/>
      </patternFill>
    </fill>
    <fill>
      <patternFill patternType="solid">
        <fgColor rgb="FFFFC000"/>
        <bgColor indexed="64"/>
      </patternFill>
    </fill>
    <fill>
      <patternFill patternType="solid">
        <fgColor rgb="FFFFFFFF"/>
        <bgColor rgb="FF000000"/>
      </patternFill>
    </fill>
    <fill>
      <patternFill patternType="solid">
        <fgColor theme="0"/>
        <bgColor indexed="26"/>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top style="thin">
        <color rgb="FF000000"/>
      </top>
      <bottom style="thin">
        <color rgb="FF000000"/>
      </bottom>
      <diagonal/>
    </border>
    <border>
      <left/>
      <right/>
      <top style="thin">
        <color indexed="64"/>
      </top>
      <bottom style="thin">
        <color indexed="64"/>
      </bottom>
      <diagonal/>
    </border>
    <border>
      <left/>
      <right style="thin">
        <color indexed="8"/>
      </right>
      <top style="thin">
        <color indexed="8"/>
      </top>
      <bottom/>
      <diagonal/>
    </border>
    <border>
      <left style="medium">
        <color indexed="8"/>
      </left>
      <right/>
      <top style="medium">
        <color indexed="8"/>
      </top>
      <bottom style="thin">
        <color indexed="8"/>
      </bottom>
      <diagonal/>
    </border>
    <border>
      <left style="thin">
        <color rgb="FF000000"/>
      </left>
      <right/>
      <top style="thin">
        <color rgb="FF000000"/>
      </top>
      <bottom/>
      <diagonal/>
    </border>
    <border>
      <left style="thin">
        <color indexed="64"/>
      </left>
      <right/>
      <top style="thin">
        <color indexed="64"/>
      </top>
      <bottom/>
      <diagonal/>
    </border>
    <border>
      <left/>
      <right style="thin">
        <color rgb="FF000000"/>
      </right>
      <top style="thin">
        <color rgb="FF000000"/>
      </top>
      <bottom/>
      <diagonal/>
    </border>
    <border>
      <left style="thin">
        <color indexed="8"/>
      </left>
      <right/>
      <top/>
      <bottom style="thin">
        <color indexed="8"/>
      </bottom>
      <diagonal/>
    </border>
    <border>
      <left style="thin">
        <color rgb="FF000000"/>
      </left>
      <right style="thin">
        <color rgb="FF000000"/>
      </right>
      <top/>
      <bottom/>
      <diagonal/>
    </border>
    <border>
      <left/>
      <right style="thin">
        <color rgb="FF000000"/>
      </right>
      <top/>
      <bottom/>
      <diagonal/>
    </border>
    <border>
      <left/>
      <right style="thin">
        <color indexed="8"/>
      </right>
      <top/>
      <bottom style="thin">
        <color indexed="8"/>
      </bottom>
      <diagonal/>
    </border>
    <border>
      <left style="thin">
        <color indexed="64"/>
      </left>
      <right/>
      <top/>
      <bottom/>
      <diagonal/>
    </border>
    <border>
      <left style="thin">
        <color rgb="FF000000"/>
      </left>
      <right/>
      <top/>
      <bottom/>
      <diagonal/>
    </border>
    <border>
      <left style="thin">
        <color indexed="64"/>
      </left>
      <right style="thin">
        <color indexed="64"/>
      </right>
      <top/>
      <bottom/>
      <diagonal/>
    </border>
    <border>
      <left/>
      <right/>
      <top style="thin">
        <color indexed="64"/>
      </top>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thin">
        <color rgb="FF000000"/>
      </bottom>
      <diagonal/>
    </border>
  </borders>
  <cellStyleXfs count="12">
    <xf numFmtId="0" fontId="0" fillId="0" borderId="0"/>
    <xf numFmtId="44" fontId="2" fillId="0" borderId="0" applyFill="0" applyBorder="0" applyAlignment="0" applyProtection="0"/>
    <xf numFmtId="0" fontId="3" fillId="0" borderId="0"/>
    <xf numFmtId="0" fontId="3" fillId="0" borderId="0"/>
    <xf numFmtId="0" fontId="4" fillId="0" borderId="0"/>
    <xf numFmtId="0" fontId="21" fillId="0" borderId="0"/>
    <xf numFmtId="43" fontId="2" fillId="0" borderId="0" applyFont="0" applyFill="0" applyBorder="0" applyAlignment="0" applyProtection="0"/>
    <xf numFmtId="172"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0" fontId="2" fillId="0" borderId="0"/>
  </cellStyleXfs>
  <cellXfs count="380">
    <xf numFmtId="0" fontId="0" fillId="0" borderId="0" xfId="0"/>
    <xf numFmtId="0" fontId="11" fillId="6" borderId="1" xfId="0" applyFont="1" applyFill="1" applyBorder="1" applyAlignment="1" applyProtection="1">
      <alignment horizontal="center" vertical="center" wrapText="1"/>
      <protection locked="0"/>
    </xf>
    <xf numFmtId="0" fontId="11" fillId="7"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6" fontId="16" fillId="0" borderId="1" xfId="0" applyNumberFormat="1" applyFont="1" applyBorder="1" applyAlignment="1">
      <alignment horizontal="center" vertical="center"/>
    </xf>
    <xf numFmtId="6" fontId="16" fillId="0" borderId="1" xfId="0" applyNumberFormat="1" applyFont="1" applyBorder="1" applyAlignment="1">
      <alignment horizontal="center" vertical="center" wrapText="1"/>
    </xf>
    <xf numFmtId="0" fontId="17" fillId="7" borderId="1" xfId="0"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17" fillId="0" borderId="1" xfId="0" applyFont="1" applyBorder="1" applyAlignment="1">
      <alignment horizontal="center" vertic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17" fillId="0" borderId="2" xfId="0"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11" fillId="0" borderId="3" xfId="2" applyFont="1" applyBorder="1" applyAlignment="1" applyProtection="1">
      <alignment horizontal="center" vertical="center" wrapText="1"/>
      <protection locked="0"/>
    </xf>
    <xf numFmtId="14" fontId="8" fillId="0" borderId="3" xfId="0" applyNumberFormat="1" applyFont="1" applyBorder="1" applyAlignment="1">
      <alignment horizontal="center" vertical="center" wrapText="1"/>
    </xf>
    <xf numFmtId="0" fontId="11" fillId="0" borderId="4" xfId="2" applyFont="1" applyBorder="1" applyAlignment="1" applyProtection="1">
      <alignment horizontal="center" vertical="center" wrapText="1"/>
      <protection locked="0"/>
    </xf>
    <xf numFmtId="0" fontId="8"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8" fillId="0" borderId="1" xfId="0" applyFont="1" applyBorder="1" applyAlignment="1">
      <alignment horizontal="center" vertical="center"/>
    </xf>
    <xf numFmtId="44" fontId="8" fillId="0" borderId="1" xfId="1" applyFont="1" applyBorder="1" applyAlignment="1">
      <alignment horizontal="center" vertical="center"/>
    </xf>
    <xf numFmtId="14" fontId="8" fillId="0" borderId="1" xfId="0" applyNumberFormat="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8" fillId="0" borderId="0" xfId="0" applyFont="1" applyAlignment="1">
      <alignment horizontal="center" vertical="center"/>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3" xfId="0" applyFont="1" applyBorder="1" applyAlignment="1" applyProtection="1">
      <alignment horizontal="left" vertical="center" wrapText="1"/>
      <protection locked="0"/>
    </xf>
    <xf numFmtId="0" fontId="8" fillId="0" borderId="3" xfId="0" applyFont="1" applyBorder="1" applyAlignment="1" applyProtection="1">
      <alignment horizontal="center" vertical="center" wrapText="1"/>
      <protection locked="0"/>
    </xf>
    <xf numFmtId="0" fontId="11" fillId="0" borderId="8" xfId="2" applyFont="1" applyBorder="1" applyAlignment="1" applyProtection="1">
      <alignment horizontal="center" vertical="center" wrapText="1"/>
      <protection locked="0"/>
    </xf>
    <xf numFmtId="14" fontId="8" fillId="0" borderId="8" xfId="0" applyNumberFormat="1" applyFont="1" applyBorder="1" applyAlignment="1">
      <alignment horizontal="center" vertical="center" wrapText="1"/>
    </xf>
    <xf numFmtId="165" fontId="8" fillId="0" borderId="3"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66" fontId="11" fillId="0" borderId="3" xfId="0" applyNumberFormat="1"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14" fontId="11" fillId="8" borderId="3" xfId="0" applyNumberFormat="1" applyFont="1" applyFill="1" applyBorder="1" applyAlignment="1" applyProtection="1">
      <alignment horizontal="center" vertical="center" wrapText="1"/>
      <protection locked="0"/>
    </xf>
    <xf numFmtId="0" fontId="11" fillId="0" borderId="3" xfId="3"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166" fontId="11" fillId="0" borderId="1" xfId="0" applyNumberFormat="1" applyFont="1" applyBorder="1" applyAlignment="1" applyProtection="1">
      <alignment horizontal="center" vertical="center" wrapText="1"/>
      <protection locked="0"/>
    </xf>
    <xf numFmtId="14" fontId="11" fillId="0" borderId="1" xfId="0" applyNumberFormat="1" applyFont="1" applyBorder="1" applyAlignment="1" applyProtection="1">
      <alignment horizontal="center" vertical="center" wrapText="1"/>
      <protection locked="0"/>
    </xf>
    <xf numFmtId="164" fontId="8" fillId="0" borderId="3"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169" fontId="16" fillId="0" borderId="1" xfId="0" applyNumberFormat="1" applyFont="1" applyBorder="1" applyAlignment="1">
      <alignment horizontal="center" vertical="center" wrapText="1"/>
    </xf>
    <xf numFmtId="164" fontId="8" fillId="0" borderId="8" xfId="0" applyNumberFormat="1" applyFont="1" applyBorder="1" applyAlignment="1">
      <alignment horizontal="center" vertical="center" wrapText="1"/>
    </xf>
    <xf numFmtId="6" fontId="8" fillId="0" borderId="1" xfId="0" applyNumberFormat="1" applyFont="1" applyBorder="1" applyAlignment="1">
      <alignment horizontal="center" vertical="center" wrapText="1"/>
    </xf>
    <xf numFmtId="0" fontId="8" fillId="6" borderId="1" xfId="0" applyFont="1" applyFill="1" applyBorder="1" applyAlignment="1">
      <alignment horizontal="center" vertical="center"/>
    </xf>
    <xf numFmtId="0" fontId="8" fillId="0" borderId="0" xfId="0" applyFont="1" applyAlignment="1">
      <alignment horizontal="left" vertical="center"/>
    </xf>
    <xf numFmtId="169" fontId="11" fillId="0" borderId="1" xfId="0" applyNumberFormat="1" applyFont="1" applyBorder="1" applyAlignment="1">
      <alignment horizontal="center" vertical="center" wrapText="1"/>
    </xf>
    <xf numFmtId="164" fontId="11" fillId="0" borderId="3" xfId="0" applyNumberFormat="1" applyFont="1" applyBorder="1" applyAlignment="1" applyProtection="1">
      <alignment horizontal="left" vertical="center" wrapText="1"/>
      <protection locked="0"/>
    </xf>
    <xf numFmtId="14" fontId="11" fillId="0" borderId="3" xfId="0" applyNumberFormat="1" applyFont="1" applyBorder="1" applyAlignment="1" applyProtection="1">
      <alignment horizontal="left" vertical="center" wrapText="1"/>
      <protection locked="0"/>
    </xf>
    <xf numFmtId="166" fontId="11" fillId="6" borderId="1" xfId="0" applyNumberFormat="1" applyFont="1" applyFill="1" applyBorder="1" applyAlignment="1" applyProtection="1">
      <alignment horizontal="center" vertical="center" wrapText="1"/>
      <protection locked="0"/>
    </xf>
    <xf numFmtId="14" fontId="11" fillId="6" borderId="1" xfId="0" applyNumberFormat="1" applyFont="1" applyFill="1" applyBorder="1" applyAlignment="1" applyProtection="1">
      <alignment horizontal="center" vertical="center" wrapText="1"/>
      <protection locked="0"/>
    </xf>
    <xf numFmtId="166" fontId="11" fillId="7" borderId="1" xfId="0" applyNumberFormat="1" applyFont="1" applyFill="1" applyBorder="1" applyAlignment="1" applyProtection="1">
      <alignment horizontal="center" vertical="center" wrapText="1"/>
      <protection locked="0"/>
    </xf>
    <xf numFmtId="14" fontId="11" fillId="7" borderId="1" xfId="0" applyNumberFormat="1" applyFont="1" applyFill="1" applyBorder="1" applyAlignment="1" applyProtection="1">
      <alignment horizontal="center" vertical="center" wrapText="1"/>
      <protection locked="0"/>
    </xf>
    <xf numFmtId="169" fontId="11" fillId="0" borderId="1" xfId="0" applyNumberFormat="1" applyFont="1" applyBorder="1" applyAlignment="1" applyProtection="1">
      <alignment horizontal="center" vertical="center" wrapText="1"/>
      <protection locked="0"/>
    </xf>
    <xf numFmtId="169" fontId="16" fillId="0" borderId="1" xfId="0" applyNumberFormat="1" applyFont="1" applyBorder="1" applyAlignment="1">
      <alignment horizontal="center" vertical="center"/>
    </xf>
    <xf numFmtId="166" fontId="16" fillId="0" borderId="1" xfId="0" applyNumberFormat="1" applyFont="1" applyBorder="1" applyAlignment="1">
      <alignment horizontal="center" vertical="center"/>
    </xf>
    <xf numFmtId="6" fontId="11" fillId="0" borderId="1" xfId="0" applyNumberFormat="1" applyFont="1" applyBorder="1" applyAlignment="1" applyProtection="1">
      <alignment horizontal="center" vertical="center" wrapText="1"/>
      <protection locked="0"/>
    </xf>
    <xf numFmtId="0" fontId="11" fillId="9" borderId="1" xfId="0" applyFont="1" applyFill="1" applyBorder="1" applyAlignment="1">
      <alignment horizontal="center" vertical="center" wrapText="1"/>
    </xf>
    <xf numFmtId="14" fontId="17" fillId="0" borderId="1" xfId="0" applyNumberFormat="1"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170" fontId="11" fillId="0" borderId="1" xfId="0" applyNumberFormat="1" applyFont="1" applyBorder="1" applyAlignment="1" applyProtection="1">
      <alignment horizontal="center" vertical="center" wrapText="1"/>
      <protection locked="0"/>
    </xf>
    <xf numFmtId="0" fontId="15" fillId="0" borderId="0" xfId="0" applyFont="1" applyAlignment="1">
      <alignment horizontal="center" vertical="center"/>
    </xf>
    <xf numFmtId="169" fontId="17" fillId="0" borderId="1" xfId="0" applyNumberFormat="1" applyFont="1" applyBorder="1" applyAlignment="1" applyProtection="1">
      <alignment horizontal="center" vertical="center" wrapText="1"/>
      <protection locked="0"/>
    </xf>
    <xf numFmtId="14" fontId="11" fillId="0" borderId="3" xfId="2" applyNumberFormat="1" applyFont="1" applyBorder="1" applyAlignment="1" applyProtection="1">
      <alignment horizontal="center" vertical="center" wrapText="1"/>
      <protection locked="0"/>
    </xf>
    <xf numFmtId="14" fontId="11" fillId="0" borderId="3" xfId="0" applyNumberFormat="1"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164" fontId="11" fillId="0" borderId="3" xfId="0" applyNumberFormat="1" applyFont="1" applyBorder="1" applyAlignment="1" applyProtection="1">
      <alignment horizontal="center" vertical="center" wrapText="1"/>
      <protection locked="0"/>
    </xf>
    <xf numFmtId="0" fontId="8" fillId="4" borderId="0" xfId="0" applyFont="1" applyFill="1" applyAlignment="1">
      <alignment horizontal="center" vertical="center"/>
    </xf>
    <xf numFmtId="0" fontId="8" fillId="5"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3" fillId="0" borderId="0" xfId="0" applyFont="1" applyAlignment="1">
      <alignment horizontal="left" vertical="center"/>
    </xf>
    <xf numFmtId="14" fontId="11" fillId="9" borderId="1" xfId="0" applyNumberFormat="1" applyFont="1" applyFill="1" applyBorder="1" applyAlignment="1">
      <alignment horizontal="center" vertical="center" wrapText="1"/>
    </xf>
    <xf numFmtId="0" fontId="8" fillId="6" borderId="3" xfId="0" applyFont="1" applyFill="1" applyBorder="1" applyAlignment="1" applyProtection="1">
      <alignment horizontal="center" vertical="center" wrapText="1"/>
      <protection locked="0"/>
    </xf>
    <xf numFmtId="171" fontId="11" fillId="0" borderId="1" xfId="0" applyNumberFormat="1" applyFont="1" applyBorder="1" applyAlignment="1" applyProtection="1">
      <alignment horizontal="center" vertical="center" wrapText="1"/>
      <protection locked="0"/>
    </xf>
    <xf numFmtId="166" fontId="11" fillId="8" borderId="1" xfId="0" applyNumberFormat="1" applyFont="1" applyFill="1" applyBorder="1" applyAlignment="1" applyProtection="1">
      <alignment horizontal="center" vertical="center" wrapText="1"/>
      <protection locked="0"/>
    </xf>
    <xf numFmtId="14" fontId="11" fillId="0" borderId="3" xfId="0" applyNumberFormat="1" applyFont="1" applyBorder="1" applyAlignment="1">
      <alignment horizontal="center" vertical="center" wrapText="1"/>
    </xf>
    <xf numFmtId="14" fontId="11" fillId="0" borderId="8" xfId="0" applyNumberFormat="1" applyFont="1" applyBorder="1" applyAlignment="1">
      <alignment horizontal="center" vertical="center" wrapText="1"/>
    </xf>
    <xf numFmtId="166" fontId="8" fillId="0" borderId="1" xfId="0" applyNumberFormat="1" applyFont="1" applyBorder="1" applyAlignment="1">
      <alignment horizontal="center" vertical="center"/>
    </xf>
    <xf numFmtId="0" fontId="11" fillId="0" borderId="12" xfId="2" applyFont="1" applyBorder="1" applyAlignment="1" applyProtection="1">
      <alignment horizontal="center" vertical="center" wrapText="1"/>
      <protection locked="0"/>
    </xf>
    <xf numFmtId="0" fontId="8" fillId="0" borderId="11" xfId="0" applyFont="1" applyBorder="1" applyAlignment="1">
      <alignment horizontal="center" vertical="center" wrapText="1"/>
    </xf>
    <xf numFmtId="0" fontId="11" fillId="0" borderId="11"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3" fillId="0" borderId="1" xfId="0" applyFont="1" applyBorder="1" applyAlignment="1">
      <alignment horizontal="center" vertical="center"/>
    </xf>
    <xf numFmtId="0" fontId="12" fillId="0" borderId="0" xfId="0" applyFont="1" applyAlignment="1">
      <alignment horizontal="left" vertical="center"/>
    </xf>
    <xf numFmtId="0" fontId="8" fillId="0" borderId="12" xfId="0" applyFont="1" applyBorder="1" applyAlignment="1">
      <alignment horizontal="center" vertical="center" wrapText="1"/>
    </xf>
    <xf numFmtId="14" fontId="11" fillId="0" borderId="12" xfId="0" applyNumberFormat="1" applyFont="1" applyBorder="1" applyAlignment="1">
      <alignment horizontal="center" vertical="center" wrapText="1"/>
    </xf>
    <xf numFmtId="0" fontId="8" fillId="0" borderId="12" xfId="0" applyFont="1" applyBorder="1" applyAlignment="1">
      <alignment horizontal="center" vertical="center"/>
    </xf>
    <xf numFmtId="14" fontId="8" fillId="0" borderId="12" xfId="0" applyNumberFormat="1" applyFont="1" applyBorder="1" applyAlignment="1">
      <alignment horizontal="center" vertical="center"/>
    </xf>
    <xf numFmtId="14" fontId="11" fillId="0" borderId="10" xfId="0" applyNumberFormat="1" applyFont="1" applyBorder="1" applyAlignment="1">
      <alignment horizontal="center" vertical="center" wrapText="1"/>
    </xf>
    <xf numFmtId="169" fontId="11" fillId="0" borderId="10" xfId="0" applyNumberFormat="1" applyFont="1" applyBorder="1" applyAlignment="1">
      <alignment horizontal="center" vertical="center" wrapText="1"/>
    </xf>
    <xf numFmtId="166" fontId="11" fillId="0" borderId="12" xfId="0" applyNumberFormat="1" applyFont="1" applyBorder="1" applyAlignment="1" applyProtection="1">
      <alignment horizontal="center" vertical="center" wrapText="1"/>
      <protection locked="0"/>
    </xf>
    <xf numFmtId="0" fontId="0" fillId="0" borderId="12" xfId="0" applyBorder="1"/>
    <xf numFmtId="0" fontId="5" fillId="2" borderId="23" xfId="4" applyFont="1" applyFill="1" applyBorder="1" applyAlignment="1">
      <alignment horizontal="center" vertical="center" wrapText="1"/>
    </xf>
    <xf numFmtId="0" fontId="8" fillId="0" borderId="13" xfId="0" applyFont="1" applyBorder="1" applyAlignment="1" applyProtection="1">
      <alignment horizontal="center" vertical="center" wrapText="1"/>
      <protection locked="0"/>
    </xf>
    <xf numFmtId="0" fontId="12" fillId="2" borderId="8" xfId="4" applyFont="1" applyFill="1" applyBorder="1" applyAlignment="1">
      <alignment horizontal="center" vertical="center" wrapText="1"/>
    </xf>
    <xf numFmtId="0" fontId="11" fillId="0" borderId="4" xfId="0" applyFont="1" applyBorder="1" applyAlignment="1" applyProtection="1">
      <alignment horizontal="left" vertical="center" wrapText="1"/>
      <protection locked="0"/>
    </xf>
    <xf numFmtId="0" fontId="15" fillId="0" borderId="12" xfId="0" applyFont="1" applyBorder="1" applyAlignment="1">
      <alignment horizontal="center" vertical="center"/>
    </xf>
    <xf numFmtId="0" fontId="8" fillId="0" borderId="5" xfId="0" applyFont="1" applyBorder="1" applyAlignment="1">
      <alignment horizontal="center" vertical="center" wrapText="1"/>
    </xf>
    <xf numFmtId="0" fontId="16" fillId="0" borderId="12" xfId="0" applyFont="1" applyBorder="1" applyAlignment="1">
      <alignment horizontal="center" vertical="center" wrapText="1"/>
    </xf>
    <xf numFmtId="0" fontId="8" fillId="0" borderId="7" xfId="0" applyFont="1" applyBorder="1" applyAlignment="1">
      <alignment horizontal="center" vertical="center"/>
    </xf>
    <xf numFmtId="0" fontId="8" fillId="0" borderId="7" xfId="0" applyFont="1" applyBorder="1" applyAlignment="1">
      <alignment horizontal="center" vertical="center" wrapText="1"/>
    </xf>
    <xf numFmtId="0" fontId="11" fillId="6" borderId="12" xfId="0" applyFont="1" applyFill="1" applyBorder="1" applyAlignment="1" applyProtection="1">
      <alignment horizontal="center" vertical="center" wrapText="1"/>
      <protection locked="0"/>
    </xf>
    <xf numFmtId="14" fontId="11" fillId="0" borderId="5" xfId="0" applyNumberFormat="1" applyFont="1" applyBorder="1" applyAlignment="1">
      <alignment horizontal="center" vertical="center" wrapText="1"/>
    </xf>
    <xf numFmtId="14" fontId="11" fillId="0" borderId="25"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11" fillId="0" borderId="17" xfId="0" applyFont="1" applyBorder="1" applyAlignment="1" applyProtection="1">
      <alignment horizontal="center" vertical="center" wrapText="1"/>
      <protection locked="0"/>
    </xf>
    <xf numFmtId="0" fontId="8" fillId="0" borderId="17" xfId="0" applyFont="1" applyBorder="1" applyAlignment="1">
      <alignment horizontal="center" vertical="center"/>
    </xf>
    <xf numFmtId="0" fontId="18" fillId="0" borderId="12" xfId="0" applyFont="1" applyBorder="1" applyAlignment="1">
      <alignment horizontal="center" vertical="center" wrapText="1"/>
    </xf>
    <xf numFmtId="0" fontId="8" fillId="0" borderId="14" xfId="0" applyFont="1" applyBorder="1" applyAlignment="1">
      <alignment horizontal="center"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169" fontId="16" fillId="0" borderId="12" xfId="0" applyNumberFormat="1" applyFont="1" applyBorder="1" applyAlignment="1">
      <alignment horizontal="center" vertical="center" wrapText="1"/>
    </xf>
    <xf numFmtId="14" fontId="16" fillId="0" borderId="12" xfId="0" applyNumberFormat="1" applyFont="1" applyBorder="1" applyAlignment="1">
      <alignment horizontal="center" vertical="center" wrapText="1"/>
    </xf>
    <xf numFmtId="0" fontId="8" fillId="0" borderId="4" xfId="0" applyFont="1" applyBorder="1" applyAlignment="1">
      <alignment horizontal="center" vertical="center"/>
    </xf>
    <xf numFmtId="0" fontId="16" fillId="0" borderId="10" xfId="0" applyFont="1" applyBorder="1" applyAlignment="1">
      <alignment horizontal="center" vertical="center" wrapText="1"/>
    </xf>
    <xf numFmtId="169" fontId="16" fillId="0" borderId="10" xfId="0" applyNumberFormat="1" applyFont="1" applyBorder="1" applyAlignment="1">
      <alignment horizontal="center" vertical="center" wrapText="1"/>
    </xf>
    <xf numFmtId="14" fontId="16" fillId="0" borderId="10" xfId="0" applyNumberFormat="1" applyFont="1" applyBorder="1" applyAlignment="1">
      <alignment horizontal="center" vertical="center" wrapText="1"/>
    </xf>
    <xf numFmtId="0" fontId="16" fillId="0" borderId="25" xfId="0" applyFont="1" applyBorder="1" applyAlignment="1">
      <alignment horizontal="center" vertical="center" wrapText="1"/>
    </xf>
    <xf numFmtId="0" fontId="16" fillId="0" borderId="17" xfId="0" applyFont="1" applyBorder="1" applyAlignment="1">
      <alignment horizontal="center" vertical="center" wrapText="1"/>
    </xf>
    <xf numFmtId="164" fontId="8" fillId="0" borderId="11"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14" fontId="11" fillId="0" borderId="11" xfId="0" applyNumberFormat="1" applyFont="1" applyBorder="1" applyAlignment="1">
      <alignment horizontal="center" vertical="center" wrapText="1"/>
    </xf>
    <xf numFmtId="0" fontId="8" fillId="0" borderId="27" xfId="0" applyFont="1" applyBorder="1" applyAlignment="1">
      <alignment horizontal="center" vertical="center" wrapText="1"/>
    </xf>
    <xf numFmtId="0" fontId="18" fillId="0" borderId="0" xfId="0" applyFont="1"/>
    <xf numFmtId="0" fontId="22" fillId="0" borderId="12" xfId="0" applyFont="1" applyBorder="1"/>
    <xf numFmtId="0" fontId="18" fillId="0" borderId="17" xfId="0" applyFont="1" applyBorder="1" applyAlignment="1">
      <alignment horizontal="center" vertical="center" wrapText="1"/>
    </xf>
    <xf numFmtId="0" fontId="18" fillId="0" borderId="0" xfId="0" applyFont="1" applyAlignment="1">
      <alignment vertical="center" wrapText="1"/>
    </xf>
    <xf numFmtId="0" fontId="18" fillId="0" borderId="17" xfId="0" applyFont="1" applyBorder="1" applyAlignment="1">
      <alignment vertical="center"/>
    </xf>
    <xf numFmtId="0" fontId="18" fillId="0" borderId="0" xfId="0" applyFont="1" applyAlignment="1">
      <alignment vertical="center"/>
    </xf>
    <xf numFmtId="0" fontId="0" fillId="0" borderId="0" xfId="0" applyAlignment="1">
      <alignment horizontal="center"/>
    </xf>
    <xf numFmtId="0" fontId="11" fillId="0" borderId="5" xfId="0" applyFont="1" applyBorder="1" applyAlignment="1" applyProtection="1">
      <alignment horizontal="center" vertical="center" wrapText="1"/>
      <protection locked="0"/>
    </xf>
    <xf numFmtId="0" fontId="15" fillId="0" borderId="14" xfId="0" applyFont="1" applyBorder="1" applyAlignment="1">
      <alignment horizontal="center" vertical="center"/>
    </xf>
    <xf numFmtId="0" fontId="17" fillId="7" borderId="0" xfId="0" applyFont="1" applyFill="1" applyAlignment="1">
      <alignment horizontal="center" vertical="center"/>
    </xf>
    <xf numFmtId="0" fontId="17" fillId="7" borderId="1" xfId="0" applyFont="1" applyFill="1" applyBorder="1" applyAlignment="1">
      <alignment horizontal="center" vertical="center" wrapText="1"/>
    </xf>
    <xf numFmtId="0" fontId="11" fillId="0" borderId="6" xfId="0" applyFont="1" applyBorder="1" applyAlignment="1" applyProtection="1">
      <alignment horizontal="left" vertical="center" wrapText="1"/>
      <protection locked="0"/>
    </xf>
    <xf numFmtId="0" fontId="8" fillId="0" borderId="17" xfId="0" applyFont="1" applyBorder="1" applyAlignment="1">
      <alignment horizontal="center" vertical="center" wrapText="1"/>
    </xf>
    <xf numFmtId="0" fontId="8" fillId="0" borderId="14" xfId="0" applyFont="1" applyBorder="1" applyAlignment="1">
      <alignment horizontal="center" vertical="center" wrapText="1"/>
    </xf>
    <xf numFmtId="0" fontId="11" fillId="0" borderId="9" xfId="2" applyFont="1" applyBorder="1" applyAlignment="1" applyProtection="1">
      <alignment horizontal="center" vertical="center" wrapText="1"/>
      <protection locked="0"/>
    </xf>
    <xf numFmtId="0" fontId="16" fillId="0" borderId="14" xfId="0" applyFont="1" applyBorder="1" applyAlignment="1">
      <alignment horizontal="center" vertical="center"/>
    </xf>
    <xf numFmtId="0" fontId="11" fillId="0" borderId="24" xfId="0" applyFont="1" applyBorder="1" applyAlignment="1" applyProtection="1">
      <alignment horizontal="center" vertical="center" wrapText="1"/>
      <protection locked="0"/>
    </xf>
    <xf numFmtId="0" fontId="8" fillId="0" borderId="24" xfId="0" applyFont="1" applyBorder="1" applyAlignment="1">
      <alignment horizontal="center" vertical="center" wrapText="1"/>
    </xf>
    <xf numFmtId="164" fontId="8" fillId="0" borderId="12" xfId="0" applyNumberFormat="1" applyFont="1" applyBorder="1" applyAlignment="1">
      <alignment horizontal="center" vertical="center" wrapText="1"/>
    </xf>
    <xf numFmtId="14" fontId="8" fillId="0" borderId="12" xfId="0" applyNumberFormat="1" applyFont="1" applyBorder="1" applyAlignment="1">
      <alignment horizontal="center" vertical="center" wrapText="1"/>
    </xf>
    <xf numFmtId="14" fontId="11" fillId="0" borderId="7" xfId="0" applyNumberFormat="1" applyFont="1" applyBorder="1" applyAlignment="1">
      <alignment horizontal="center" vertical="center" wrapText="1"/>
    </xf>
    <xf numFmtId="0" fontId="8" fillId="0" borderId="6" xfId="0" applyFont="1" applyBorder="1" applyAlignment="1" applyProtection="1">
      <alignment horizontal="center" vertical="center" wrapText="1"/>
      <protection locked="0"/>
    </xf>
    <xf numFmtId="169" fontId="11" fillId="0" borderId="7" xfId="0" applyNumberFormat="1" applyFont="1" applyBorder="1" applyAlignment="1">
      <alignment horizontal="center" vertical="center" wrapText="1"/>
    </xf>
    <xf numFmtId="0" fontId="8" fillId="0" borderId="6" xfId="0" applyFont="1" applyBorder="1" applyAlignment="1">
      <alignment horizontal="center" vertical="center"/>
    </xf>
    <xf numFmtId="0" fontId="8" fillId="0" borderId="22" xfId="0" applyFont="1" applyBorder="1" applyAlignment="1">
      <alignment horizontal="center" vertical="center"/>
    </xf>
    <xf numFmtId="0" fontId="8" fillId="0" borderId="12" xfId="0" applyFont="1" applyBorder="1" applyAlignment="1" applyProtection="1">
      <alignment horizontal="center" vertical="center" wrapText="1"/>
      <protection locked="0"/>
    </xf>
    <xf numFmtId="0" fontId="11" fillId="0" borderId="3" xfId="0" applyFont="1" applyBorder="1" applyAlignment="1">
      <alignment horizontal="center" vertical="center" wrapText="1"/>
    </xf>
    <xf numFmtId="0" fontId="8" fillId="3" borderId="3" xfId="0" applyFont="1" applyFill="1" applyBorder="1" applyAlignment="1" applyProtection="1">
      <alignment horizontal="center" vertical="center" wrapText="1"/>
      <protection locked="0"/>
    </xf>
    <xf numFmtId="165" fontId="8" fillId="3" borderId="3" xfId="0" applyNumberFormat="1" applyFont="1" applyFill="1" applyBorder="1" applyAlignment="1" applyProtection="1">
      <alignment horizontal="center" vertical="center" wrapText="1"/>
      <protection locked="0"/>
    </xf>
    <xf numFmtId="14" fontId="8" fillId="3" borderId="3" xfId="0" applyNumberFormat="1" applyFont="1" applyFill="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165" fontId="8" fillId="0" borderId="8" xfId="0" applyNumberFormat="1" applyFont="1" applyBorder="1" applyAlignment="1" applyProtection="1">
      <alignment horizontal="center" vertical="center" wrapText="1"/>
      <protection locked="0"/>
    </xf>
    <xf numFmtId="0" fontId="8" fillId="6" borderId="4" xfId="0" applyFont="1" applyFill="1" applyBorder="1" applyAlignment="1" applyProtection="1">
      <alignment horizontal="center" vertical="center" wrapText="1"/>
      <protection locked="0"/>
    </xf>
    <xf numFmtId="165" fontId="8" fillId="0" borderId="12" xfId="0" applyNumberFormat="1" applyFont="1" applyBorder="1" applyAlignment="1" applyProtection="1">
      <alignment horizontal="center" vertical="center" wrapText="1"/>
      <protection locked="0"/>
    </xf>
    <xf numFmtId="15" fontId="8" fillId="0" borderId="0" xfId="0" applyNumberFormat="1" applyFont="1" applyAlignment="1" applyProtection="1">
      <alignment horizontal="center" vertical="center" wrapText="1"/>
      <protection locked="0"/>
    </xf>
    <xf numFmtId="0" fontId="8" fillId="6" borderId="13" xfId="0" applyFont="1" applyFill="1" applyBorder="1" applyAlignment="1" applyProtection="1">
      <alignment horizontal="center" vertical="center" wrapText="1"/>
      <protection locked="0"/>
    </xf>
    <xf numFmtId="0" fontId="20" fillId="0" borderId="12" xfId="0" applyFont="1" applyBorder="1"/>
    <xf numFmtId="15" fontId="8" fillId="0" borderId="12" xfId="0" applyNumberFormat="1" applyFont="1" applyBorder="1" applyAlignment="1" applyProtection="1">
      <alignment horizontal="center" vertical="center" wrapText="1"/>
      <protection locked="0"/>
    </xf>
    <xf numFmtId="14" fontId="11" fillId="0" borderId="12" xfId="0" applyNumberFormat="1" applyFont="1" applyBorder="1" applyAlignment="1" applyProtection="1">
      <alignment horizontal="center" vertical="center" wrapText="1"/>
      <protection locked="0"/>
    </xf>
    <xf numFmtId="165" fontId="14" fillId="0" borderId="3" xfId="2" applyNumberFormat="1" applyFont="1" applyBorder="1" applyAlignment="1" applyProtection="1">
      <alignment horizontal="center" vertical="center" wrapText="1"/>
      <protection locked="0"/>
    </xf>
    <xf numFmtId="164" fontId="14" fillId="0" borderId="3" xfId="2" applyNumberFormat="1" applyFont="1" applyBorder="1" applyAlignment="1" applyProtection="1">
      <alignment horizontal="center" vertical="center" wrapText="1"/>
      <protection locked="0"/>
    </xf>
    <xf numFmtId="166" fontId="11" fillId="0" borderId="3" xfId="2" applyNumberFormat="1" applyFont="1" applyBorder="1" applyAlignment="1" applyProtection="1">
      <alignment horizontal="center" vertical="center" wrapText="1"/>
      <protection locked="0"/>
    </xf>
    <xf numFmtId="0" fontId="8" fillId="0" borderId="26" xfId="0" applyFont="1" applyBorder="1" applyAlignment="1">
      <alignment horizontal="center" vertical="center" wrapText="1"/>
    </xf>
    <xf numFmtId="0" fontId="11" fillId="0" borderId="9" xfId="0" applyFont="1" applyBorder="1" applyAlignment="1" applyProtection="1">
      <alignment horizontal="center" vertical="center" wrapText="1"/>
      <protection locked="0"/>
    </xf>
    <xf numFmtId="0" fontId="11" fillId="0" borderId="1" xfId="2" applyFont="1" applyBorder="1" applyAlignment="1" applyProtection="1">
      <alignment horizontal="center" vertical="center" wrapText="1"/>
      <protection locked="0"/>
    </xf>
    <xf numFmtId="164" fontId="11" fillId="0" borderId="1" xfId="0" applyNumberFormat="1" applyFont="1" applyBorder="1" applyAlignment="1" applyProtection="1">
      <alignment horizontal="center" vertical="center" wrapText="1"/>
      <protection locked="0"/>
    </xf>
    <xf numFmtId="0" fontId="11" fillId="0" borderId="1" xfId="2"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164" fontId="11" fillId="0" borderId="1" xfId="0" applyNumberFormat="1" applyFont="1" applyBorder="1" applyAlignment="1" applyProtection="1">
      <alignment vertical="center" wrapText="1"/>
      <protection locked="0"/>
    </xf>
    <xf numFmtId="166" fontId="11" fillId="0" borderId="1" xfId="0" applyNumberFormat="1" applyFont="1" applyBorder="1" applyAlignment="1" applyProtection="1">
      <alignment vertical="center" wrapText="1"/>
      <protection locked="0"/>
    </xf>
    <xf numFmtId="14" fontId="11" fillId="0" borderId="1" xfId="0" applyNumberFormat="1" applyFont="1" applyBorder="1" applyAlignment="1" applyProtection="1">
      <alignment vertical="center" wrapText="1"/>
      <protection locked="0"/>
    </xf>
    <xf numFmtId="0" fontId="11" fillId="0" borderId="5" xfId="0" applyFont="1" applyBorder="1" applyAlignment="1" applyProtection="1">
      <alignment vertical="center" wrapText="1"/>
      <protection locked="0"/>
    </xf>
    <xf numFmtId="0" fontId="17" fillId="0" borderId="1" xfId="0" applyFont="1" applyBorder="1" applyAlignment="1">
      <alignment vertical="center"/>
    </xf>
    <xf numFmtId="0" fontId="17" fillId="0" borderId="1" xfId="0" applyFont="1" applyBorder="1" applyAlignment="1">
      <alignment vertical="center" wrapText="1"/>
    </xf>
    <xf numFmtId="6" fontId="17" fillId="0" borderId="1" xfId="0" applyNumberFormat="1" applyFont="1" applyBorder="1" applyAlignment="1">
      <alignment vertical="center" wrapText="1"/>
    </xf>
    <xf numFmtId="8" fontId="17" fillId="0" borderId="1" xfId="0" applyNumberFormat="1" applyFont="1" applyBorder="1" applyAlignment="1">
      <alignment vertical="center" wrapText="1"/>
    </xf>
    <xf numFmtId="0" fontId="8" fillId="0" borderId="1" xfId="0" applyFont="1" applyBorder="1" applyAlignment="1">
      <alignment vertical="center" wrapText="1"/>
    </xf>
    <xf numFmtId="14" fontId="17" fillId="0" borderId="1" xfId="0" applyNumberFormat="1" applyFont="1" applyBorder="1" applyAlignment="1">
      <alignment vertical="center" wrapText="1"/>
    </xf>
    <xf numFmtId="14" fontId="8" fillId="0" borderId="1" xfId="0" applyNumberFormat="1" applyFont="1" applyBorder="1" applyAlignment="1">
      <alignment vertical="center" wrapText="1"/>
    </xf>
    <xf numFmtId="0" fontId="17" fillId="0" borderId="5" xfId="0" applyFont="1" applyBorder="1" applyAlignment="1">
      <alignment vertical="center" wrapText="1"/>
    </xf>
    <xf numFmtId="0" fontId="17" fillId="0" borderId="12" xfId="0" applyFont="1" applyBorder="1" applyAlignment="1">
      <alignment vertical="center" wrapText="1"/>
    </xf>
    <xf numFmtId="0" fontId="17" fillId="0" borderId="10" xfId="0" applyFont="1" applyBorder="1" applyAlignment="1">
      <alignment vertical="center"/>
    </xf>
    <xf numFmtId="0" fontId="17" fillId="0" borderId="10" xfId="0" applyFont="1" applyBorder="1" applyAlignment="1">
      <alignment vertical="center" wrapText="1"/>
    </xf>
    <xf numFmtId="8" fontId="17" fillId="0" borderId="10" xfId="0" applyNumberFormat="1" applyFont="1" applyBorder="1" applyAlignment="1">
      <alignment vertical="center" wrapText="1"/>
    </xf>
    <xf numFmtId="0" fontId="8" fillId="0" borderId="10" xfId="0" applyFont="1" applyBorder="1" applyAlignment="1">
      <alignment vertical="center" wrapText="1"/>
    </xf>
    <xf numFmtId="14" fontId="17" fillId="0" borderId="10" xfId="0" applyNumberFormat="1" applyFont="1" applyBorder="1" applyAlignment="1">
      <alignment vertical="center" wrapText="1"/>
    </xf>
    <xf numFmtId="14" fontId="8" fillId="0" borderId="10" xfId="0" applyNumberFormat="1" applyFont="1" applyBorder="1" applyAlignment="1">
      <alignment vertical="center" wrapText="1"/>
    </xf>
    <xf numFmtId="0" fontId="17" fillId="0" borderId="25" xfId="0" applyFont="1" applyBorder="1" applyAlignment="1">
      <alignment vertical="center" wrapText="1"/>
    </xf>
    <xf numFmtId="8" fontId="17" fillId="0" borderId="12" xfId="0" applyNumberFormat="1" applyFont="1" applyBorder="1" applyAlignment="1">
      <alignment vertical="center" wrapText="1"/>
    </xf>
    <xf numFmtId="0" fontId="8" fillId="0" borderId="12" xfId="0" applyFont="1" applyBorder="1" applyAlignment="1">
      <alignment vertical="center" wrapText="1"/>
    </xf>
    <xf numFmtId="14" fontId="17" fillId="0" borderId="12" xfId="0" applyNumberFormat="1" applyFont="1" applyBorder="1" applyAlignment="1">
      <alignment vertical="center" wrapText="1"/>
    </xf>
    <xf numFmtId="14" fontId="8" fillId="0" borderId="12" xfId="0" applyNumberFormat="1" applyFont="1" applyBorder="1" applyAlignment="1">
      <alignment vertical="center" wrapText="1"/>
    </xf>
    <xf numFmtId="0" fontId="17" fillId="0" borderId="13" xfId="0" applyFont="1" applyBorder="1" applyAlignment="1">
      <alignment vertical="center" wrapText="1"/>
    </xf>
    <xf numFmtId="0" fontId="8" fillId="0" borderId="0" xfId="0" applyFont="1" applyAlignment="1">
      <alignment vertical="center" wrapText="1"/>
    </xf>
    <xf numFmtId="0" fontId="8" fillId="0" borderId="18" xfId="0" applyFont="1" applyBorder="1" applyAlignment="1">
      <alignment vertical="center"/>
    </xf>
    <xf numFmtId="14" fontId="8" fillId="0" borderId="18" xfId="0" applyNumberFormat="1" applyFont="1" applyBorder="1" applyAlignment="1">
      <alignment vertical="center"/>
    </xf>
    <xf numFmtId="0" fontId="8" fillId="0" borderId="12" xfId="0" applyFont="1" applyBorder="1" applyAlignment="1">
      <alignment vertical="center"/>
    </xf>
    <xf numFmtId="0" fontId="8" fillId="0" borderId="0" xfId="0" applyFont="1" applyAlignment="1">
      <alignment vertical="center"/>
    </xf>
    <xf numFmtId="0" fontId="8" fillId="0" borderId="17" xfId="0" applyFont="1" applyBorder="1" applyAlignment="1">
      <alignment vertical="center"/>
    </xf>
    <xf numFmtId="0" fontId="8" fillId="0" borderId="17" xfId="0" applyFont="1" applyBorder="1" applyAlignment="1">
      <alignment vertical="center" wrapText="1"/>
    </xf>
    <xf numFmtId="0" fontId="8" fillId="0" borderId="26" xfId="0" applyFont="1" applyBorder="1" applyAlignment="1">
      <alignment vertical="center"/>
    </xf>
    <xf numFmtId="14" fontId="8" fillId="0" borderId="12" xfId="0" applyNumberFormat="1" applyFont="1" applyBorder="1" applyAlignment="1">
      <alignment vertical="center"/>
    </xf>
    <xf numFmtId="14" fontId="11" fillId="0" borderId="25" xfId="0" applyNumberFormat="1" applyFont="1" applyBorder="1" applyAlignment="1">
      <alignment vertical="center" wrapText="1"/>
    </xf>
    <xf numFmtId="0" fontId="8" fillId="0" borderId="1" xfId="0" applyFont="1" applyBorder="1" applyAlignment="1">
      <alignment vertical="center"/>
    </xf>
    <xf numFmtId="169" fontId="8" fillId="0" borderId="1" xfId="0" applyNumberFormat="1" applyFont="1" applyBorder="1" applyAlignment="1">
      <alignment vertical="center"/>
    </xf>
    <xf numFmtId="14" fontId="8" fillId="0" borderId="1" xfId="0" applyNumberFormat="1" applyFont="1" applyBorder="1" applyAlignment="1">
      <alignment vertical="center"/>
    </xf>
    <xf numFmtId="14" fontId="11" fillId="0" borderId="5" xfId="0" applyNumberFormat="1" applyFont="1" applyBorder="1" applyAlignment="1">
      <alignment vertical="center" wrapText="1"/>
    </xf>
    <xf numFmtId="0" fontId="8" fillId="0" borderId="10" xfId="0" applyFont="1" applyBorder="1" applyAlignment="1">
      <alignment vertical="center"/>
    </xf>
    <xf numFmtId="169" fontId="8" fillId="0" borderId="10" xfId="0" applyNumberFormat="1" applyFont="1" applyBorder="1" applyAlignment="1">
      <alignment vertical="center"/>
    </xf>
    <xf numFmtId="14" fontId="8" fillId="0" borderId="10" xfId="0" applyNumberFormat="1" applyFont="1" applyBorder="1" applyAlignment="1">
      <alignment vertical="center"/>
    </xf>
    <xf numFmtId="8" fontId="8" fillId="0" borderId="1" xfId="0" applyNumberFormat="1" applyFont="1" applyBorder="1" applyAlignment="1">
      <alignment vertical="center"/>
    </xf>
    <xf numFmtId="8" fontId="8" fillId="0" borderId="10" xfId="0" applyNumberFormat="1" applyFont="1" applyBorder="1" applyAlignment="1">
      <alignment vertical="center"/>
    </xf>
    <xf numFmtId="14" fontId="11" fillId="0" borderId="10" xfId="0" applyNumberFormat="1" applyFont="1" applyBorder="1" applyAlignment="1">
      <alignment vertical="center" wrapText="1"/>
    </xf>
    <xf numFmtId="169" fontId="8" fillId="0" borderId="17" xfId="0" applyNumberFormat="1" applyFont="1" applyBorder="1" applyAlignment="1">
      <alignment vertical="center"/>
    </xf>
    <xf numFmtId="14" fontId="8" fillId="0" borderId="17" xfId="0" applyNumberFormat="1" applyFont="1" applyBorder="1" applyAlignment="1">
      <alignment vertical="center"/>
    </xf>
    <xf numFmtId="169" fontId="8" fillId="0" borderId="12" xfId="0" applyNumberFormat="1" applyFont="1" applyBorder="1" applyAlignment="1">
      <alignment horizontal="center" vertical="center"/>
    </xf>
    <xf numFmtId="8" fontId="8" fillId="0" borderId="17" xfId="0" applyNumberFormat="1" applyFont="1" applyBorder="1" applyAlignment="1">
      <alignment horizontal="center" vertical="center" wrapText="1"/>
    </xf>
    <xf numFmtId="169" fontId="8" fillId="0" borderId="17" xfId="0" applyNumberFormat="1" applyFont="1" applyBorder="1" applyAlignment="1">
      <alignment horizontal="center" vertical="center" wrapText="1"/>
    </xf>
    <xf numFmtId="14" fontId="8" fillId="0" borderId="17" xfId="0" applyNumberFormat="1" applyFont="1" applyBorder="1" applyAlignment="1">
      <alignment horizontal="center" vertical="center" wrapText="1"/>
    </xf>
    <xf numFmtId="169" fontId="8" fillId="0" borderId="12" xfId="0" applyNumberFormat="1" applyFont="1" applyBorder="1" applyAlignment="1">
      <alignment horizontal="center" vertical="center" wrapText="1"/>
    </xf>
    <xf numFmtId="0" fontId="11" fillId="6" borderId="10" xfId="0" applyFont="1" applyFill="1" applyBorder="1" applyAlignment="1" applyProtection="1">
      <alignment horizontal="center" vertical="center" wrapText="1"/>
      <protection locked="0"/>
    </xf>
    <xf numFmtId="0" fontId="11" fillId="6" borderId="17" xfId="0" applyFont="1" applyFill="1" applyBorder="1" applyAlignment="1" applyProtection="1">
      <alignment horizontal="center" vertical="center" wrapText="1"/>
      <protection locked="0"/>
    </xf>
    <xf numFmtId="166" fontId="11" fillId="0" borderId="17" xfId="0" applyNumberFormat="1" applyFont="1" applyBorder="1" applyAlignment="1" applyProtection="1">
      <alignment horizontal="center" vertical="center" wrapText="1"/>
      <protection locked="0"/>
    </xf>
    <xf numFmtId="14" fontId="11" fillId="0" borderId="13"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8" fillId="0" borderId="18" xfId="0" applyFont="1" applyBorder="1" applyAlignment="1" applyProtection="1">
      <alignment horizontal="center" vertical="center" wrapText="1"/>
      <protection locked="0"/>
    </xf>
    <xf numFmtId="14" fontId="8" fillId="0" borderId="0" xfId="0" applyNumberFormat="1" applyFont="1" applyAlignment="1">
      <alignment horizontal="center" vertical="center"/>
    </xf>
    <xf numFmtId="0" fontId="11" fillId="0" borderId="2" xfId="0" applyFont="1" applyBorder="1" applyAlignment="1" applyProtection="1">
      <alignment horizontal="center" vertical="center" wrapText="1"/>
      <protection locked="0"/>
    </xf>
    <xf numFmtId="166" fontId="17" fillId="0" borderId="1" xfId="0" applyNumberFormat="1" applyFont="1" applyBorder="1" applyAlignment="1" applyProtection="1">
      <alignment horizontal="center" vertical="center" wrapText="1"/>
      <protection locked="0"/>
    </xf>
    <xf numFmtId="44" fontId="8" fillId="0" borderId="7" xfId="1" applyFont="1" applyBorder="1" applyAlignment="1">
      <alignment horizontal="center" vertical="center"/>
    </xf>
    <xf numFmtId="14" fontId="11" fillId="0" borderId="8" xfId="0" applyNumberFormat="1" applyFont="1" applyBorder="1" applyAlignment="1">
      <alignment vertical="center" wrapText="1"/>
    </xf>
    <xf numFmtId="14" fontId="8" fillId="8" borderId="1" xfId="0" applyNumberFormat="1" applyFont="1" applyFill="1" applyBorder="1" applyAlignment="1">
      <alignment horizontal="center" vertical="center"/>
    </xf>
    <xf numFmtId="14" fontId="8" fillId="8" borderId="1" xfId="0" applyNumberFormat="1" applyFont="1" applyFill="1" applyBorder="1" applyAlignment="1">
      <alignment vertical="center"/>
    </xf>
    <xf numFmtId="0" fontId="17" fillId="0" borderId="12" xfId="0" applyFont="1" applyBorder="1" applyAlignment="1">
      <alignment horizontal="center" vertical="center" wrapText="1"/>
    </xf>
    <xf numFmtId="14" fontId="11" fillId="0" borderId="8" xfId="2" applyNumberFormat="1" applyFont="1" applyBorder="1" applyAlignment="1" applyProtection="1">
      <alignment horizontal="center" vertical="center" wrapText="1"/>
      <protection locked="0"/>
    </xf>
    <xf numFmtId="14" fontId="11" fillId="0" borderId="12" xfId="0" applyNumberFormat="1" applyFont="1" applyBorder="1" applyAlignment="1">
      <alignment vertical="center" wrapText="1"/>
    </xf>
    <xf numFmtId="14" fontId="8" fillId="8" borderId="3" xfId="0" applyNumberFormat="1" applyFont="1" applyFill="1" applyBorder="1" applyAlignment="1">
      <alignment horizontal="center" vertical="center" wrapText="1"/>
    </xf>
    <xf numFmtId="0" fontId="8" fillId="0" borderId="17" xfId="0" applyFont="1" applyBorder="1" applyAlignment="1" applyProtection="1">
      <alignment horizontal="center" vertical="center" wrapText="1"/>
      <protection locked="0"/>
    </xf>
    <xf numFmtId="0" fontId="8" fillId="0" borderId="30" xfId="0" applyFont="1" applyBorder="1" applyAlignment="1">
      <alignment horizontal="center" vertical="center"/>
    </xf>
    <xf numFmtId="0" fontId="8" fillId="0" borderId="28" xfId="0" applyFont="1" applyBorder="1" applyAlignment="1">
      <alignment vertical="center"/>
    </xf>
    <xf numFmtId="14" fontId="8" fillId="0" borderId="28" xfId="0" applyNumberFormat="1" applyFont="1" applyBorder="1" applyAlignment="1">
      <alignment vertical="center"/>
    </xf>
    <xf numFmtId="14" fontId="11" fillId="0" borderId="31" xfId="0" applyNumberFormat="1" applyFont="1" applyBorder="1" applyAlignment="1">
      <alignment vertical="center" wrapText="1"/>
    </xf>
    <xf numFmtId="0" fontId="30" fillId="0" borderId="3" xfId="0" applyFont="1" applyBorder="1" applyAlignment="1" applyProtection="1">
      <alignment horizontal="center" vertical="center" wrapText="1"/>
      <protection locked="0"/>
    </xf>
    <xf numFmtId="0" fontId="16" fillId="0" borderId="13" xfId="0" applyFont="1" applyBorder="1" applyAlignment="1">
      <alignment horizontal="center" vertical="center" wrapText="1"/>
    </xf>
    <xf numFmtId="0" fontId="16" fillId="0" borderId="7" xfId="0" applyFont="1" applyBorder="1" applyAlignment="1">
      <alignment horizontal="center" vertical="center"/>
    </xf>
    <xf numFmtId="0" fontId="16" fillId="0" borderId="16" xfId="0" applyFont="1" applyBorder="1" applyAlignment="1">
      <alignment horizontal="center" vertical="center"/>
    </xf>
    <xf numFmtId="164" fontId="11" fillId="0" borderId="12" xfId="0" applyNumberFormat="1" applyFont="1" applyBorder="1" applyAlignment="1" applyProtection="1">
      <alignment horizontal="center" vertical="center" wrapText="1"/>
      <protection locked="0"/>
    </xf>
    <xf numFmtId="165" fontId="11" fillId="0" borderId="8" xfId="2" applyNumberFormat="1" applyFont="1" applyBorder="1" applyAlignment="1" applyProtection="1">
      <alignment horizontal="center" vertical="center" wrapText="1"/>
      <protection locked="0"/>
    </xf>
    <xf numFmtId="164" fontId="11" fillId="0" borderId="2" xfId="0" applyNumberFormat="1" applyFont="1" applyBorder="1" applyAlignment="1" applyProtection="1">
      <alignment horizontal="center" vertical="center" wrapText="1"/>
      <protection locked="0"/>
    </xf>
    <xf numFmtId="0" fontId="11" fillId="6" borderId="2" xfId="0" applyFont="1" applyFill="1" applyBorder="1" applyAlignment="1" applyProtection="1">
      <alignment horizontal="center" vertical="center" wrapText="1"/>
      <protection locked="0"/>
    </xf>
    <xf numFmtId="166" fontId="11" fillId="0" borderId="8" xfId="2" applyNumberFormat="1" applyFont="1" applyBorder="1" applyAlignment="1" applyProtection="1">
      <alignment horizontal="center" vertical="center" wrapText="1"/>
      <protection locked="0"/>
    </xf>
    <xf numFmtId="166" fontId="11" fillId="0" borderId="2" xfId="0" applyNumberFormat="1" applyFont="1" applyBorder="1" applyAlignment="1" applyProtection="1">
      <alignment horizontal="center" vertical="center" wrapText="1"/>
      <protection locked="0"/>
    </xf>
    <xf numFmtId="14" fontId="11" fillId="0" borderId="2" xfId="0" applyNumberFormat="1"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164" fontId="11" fillId="0" borderId="17" xfId="0" applyNumberFormat="1" applyFont="1" applyBorder="1" applyAlignment="1" applyProtection="1">
      <alignment horizontal="center" vertical="center" wrapText="1"/>
      <protection locked="0"/>
    </xf>
    <xf numFmtId="14" fontId="11" fillId="0" borderId="17" xfId="0" applyNumberFormat="1" applyFont="1" applyBorder="1" applyAlignment="1" applyProtection="1">
      <alignment horizontal="center" vertical="center" wrapText="1"/>
      <protection locked="0"/>
    </xf>
    <xf numFmtId="14" fontId="11" fillId="0" borderId="17" xfId="0" applyNumberFormat="1" applyFont="1" applyBorder="1" applyAlignment="1">
      <alignment horizontal="center" vertical="center" wrapText="1"/>
    </xf>
    <xf numFmtId="0" fontId="11" fillId="0" borderId="26" xfId="0" applyFont="1" applyBorder="1" applyAlignment="1" applyProtection="1">
      <alignment horizontal="center" vertical="center" wrapText="1"/>
      <protection locked="0"/>
    </xf>
    <xf numFmtId="0" fontId="29" fillId="0" borderId="12" xfId="0" applyFont="1" applyBorder="1" applyAlignment="1">
      <alignment wrapText="1"/>
    </xf>
    <xf numFmtId="0" fontId="16" fillId="0" borderId="20" xfId="0" applyFont="1" applyBorder="1" applyAlignment="1">
      <alignment horizontal="center" vertical="center" wrapText="1"/>
    </xf>
    <xf numFmtId="0" fontId="11" fillId="0" borderId="2" xfId="2" applyFont="1" applyBorder="1" applyAlignment="1" applyProtection="1">
      <alignment horizontal="center" vertical="center" wrapText="1"/>
      <protection locked="0"/>
    </xf>
    <xf numFmtId="0" fontId="8" fillId="0" borderId="0" xfId="0" applyFont="1"/>
    <xf numFmtId="0" fontId="0" fillId="7" borderId="0" xfId="0" applyFill="1"/>
    <xf numFmtId="0" fontId="34" fillId="7" borderId="0" xfId="0" applyFont="1" applyFill="1"/>
    <xf numFmtId="0" fontId="29" fillId="0" borderId="0" xfId="0" applyFont="1"/>
    <xf numFmtId="14" fontId="11" fillId="0" borderId="6" xfId="0" applyNumberFormat="1" applyFont="1" applyBorder="1" applyAlignment="1" applyProtection="1">
      <alignment horizontal="center" vertical="center" wrapText="1"/>
      <protection locked="0"/>
    </xf>
    <xf numFmtId="14" fontId="8" fillId="0" borderId="0" xfId="0" applyNumberFormat="1" applyFont="1" applyAlignment="1">
      <alignment vertical="center"/>
    </xf>
    <xf numFmtId="15" fontId="8" fillId="0" borderId="8" xfId="0" applyNumberFormat="1" applyFont="1" applyBorder="1" applyAlignment="1" applyProtection="1">
      <alignment horizontal="center" vertical="center" wrapText="1"/>
      <protection locked="0"/>
    </xf>
    <xf numFmtId="0" fontId="8" fillId="0" borderId="24" xfId="0" applyFont="1" applyBorder="1" applyAlignment="1">
      <alignment vertical="center"/>
    </xf>
    <xf numFmtId="14" fontId="8" fillId="0" borderId="4" xfId="0" applyNumberFormat="1" applyFont="1" applyBorder="1" applyAlignment="1">
      <alignment horizontal="center" vertical="center" wrapText="1"/>
    </xf>
    <xf numFmtId="0" fontId="26" fillId="0" borderId="0" xfId="0" applyFont="1"/>
    <xf numFmtId="0" fontId="27" fillId="0" borderId="0" xfId="0" applyFont="1"/>
    <xf numFmtId="4" fontId="27" fillId="0" borderId="0" xfId="0" applyNumberFormat="1" applyFont="1"/>
    <xf numFmtId="0" fontId="43" fillId="7" borderId="0" xfId="0" applyFont="1" applyFill="1" applyAlignment="1">
      <alignment horizontal="left" vertical="center"/>
    </xf>
    <xf numFmtId="0" fontId="44" fillId="7" borderId="0" xfId="0" applyFont="1" applyFill="1" applyAlignment="1">
      <alignment horizontal="left" vertical="center"/>
    </xf>
    <xf numFmtId="0" fontId="8" fillId="0" borderId="28" xfId="0" applyFont="1" applyBorder="1" applyAlignment="1">
      <alignment vertical="center" wrapText="1"/>
    </xf>
    <xf numFmtId="0" fontId="17" fillId="0" borderId="0" xfId="0" applyFont="1" applyAlignment="1">
      <alignment horizontal="center" vertical="center" wrapText="1"/>
    </xf>
    <xf numFmtId="14" fontId="8" fillId="0" borderId="20" xfId="0" applyNumberFormat="1" applyFont="1" applyBorder="1" applyAlignment="1">
      <alignment vertical="center"/>
    </xf>
    <xf numFmtId="0" fontId="8" fillId="0" borderId="32" xfId="0" applyFont="1" applyBorder="1" applyAlignment="1">
      <alignment vertical="center"/>
    </xf>
    <xf numFmtId="0" fontId="23" fillId="0" borderId="28" xfId="0" applyFont="1" applyBorder="1" applyAlignment="1">
      <alignment vertical="center"/>
    </xf>
    <xf numFmtId="0" fontId="8" fillId="0" borderId="29" xfId="0" applyFont="1" applyBorder="1" applyAlignment="1">
      <alignment vertical="center"/>
    </xf>
    <xf numFmtId="0" fontId="16" fillId="0" borderId="33" xfId="0" applyFont="1" applyBorder="1" applyAlignment="1">
      <alignment horizontal="center" vertical="center" wrapText="1"/>
    </xf>
    <xf numFmtId="0" fontId="8" fillId="0" borderId="28" xfId="0"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11" fillId="0" borderId="11" xfId="2"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23" fillId="0" borderId="1" xfId="0" applyFont="1" applyBorder="1" applyAlignment="1">
      <alignment vertical="center"/>
    </xf>
    <xf numFmtId="0" fontId="17" fillId="0" borderId="10"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9" xfId="0" applyFont="1" applyBorder="1" applyAlignment="1">
      <alignment horizontal="center" vertical="center"/>
    </xf>
    <xf numFmtId="0" fontId="0" fillId="7" borderId="0" xfId="0" applyFill="1" applyAlignment="1">
      <alignment horizontal="left"/>
    </xf>
    <xf numFmtId="0" fontId="37" fillId="7" borderId="0" xfId="0" applyFont="1" applyFill="1" applyAlignment="1">
      <alignment horizontal="left"/>
    </xf>
    <xf numFmtId="0" fontId="35" fillId="7" borderId="0" xfId="0" applyFont="1" applyFill="1" applyAlignment="1">
      <alignment horizontal="left"/>
    </xf>
    <xf numFmtId="0" fontId="33" fillId="7" borderId="0" xfId="0" applyFont="1" applyFill="1" applyAlignment="1">
      <alignment horizontal="left"/>
    </xf>
    <xf numFmtId="0" fontId="36" fillId="7" borderId="0" xfId="0" applyFont="1" applyFill="1" applyAlignment="1">
      <alignment horizontal="left"/>
    </xf>
    <xf numFmtId="0" fontId="31" fillId="7" borderId="0" xfId="0" applyFont="1" applyFill="1" applyAlignment="1">
      <alignment horizontal="left"/>
    </xf>
    <xf numFmtId="0" fontId="32" fillId="7" borderId="0" xfId="0" applyFont="1" applyFill="1" applyAlignment="1">
      <alignment horizontal="center"/>
    </xf>
    <xf numFmtId="14" fontId="11" fillId="0" borderId="4" xfId="0" applyNumberFormat="1" applyFont="1" applyBorder="1" applyAlignment="1" applyProtection="1">
      <alignment horizontal="left" vertical="center" wrapText="1"/>
      <protection locked="0"/>
    </xf>
    <xf numFmtId="14" fontId="30" fillId="8" borderId="4" xfId="0" applyNumberFormat="1" applyFont="1" applyFill="1" applyBorder="1" applyAlignment="1" applyProtection="1">
      <alignment horizontal="center" vertical="center" wrapText="1"/>
      <protection locked="0"/>
    </xf>
    <xf numFmtId="14" fontId="11" fillId="8" borderId="4" xfId="0" applyNumberFormat="1" applyFont="1" applyFill="1" applyBorder="1" applyAlignment="1" applyProtection="1">
      <alignment horizontal="center" vertical="center" wrapText="1"/>
      <protection locked="0"/>
    </xf>
    <xf numFmtId="14" fontId="11" fillId="8" borderId="5" xfId="0" applyNumberFormat="1" applyFont="1" applyFill="1" applyBorder="1" applyAlignment="1">
      <alignment horizontal="center" vertical="center" wrapText="1"/>
    </xf>
    <xf numFmtId="14" fontId="11" fillId="8" borderId="13" xfId="0" applyNumberFormat="1" applyFont="1" applyFill="1" applyBorder="1" applyAlignment="1">
      <alignment horizontal="center" vertical="center" wrapText="1"/>
    </xf>
    <xf numFmtId="14" fontId="11" fillId="8" borderId="24" xfId="0" applyNumberFormat="1" applyFont="1" applyFill="1" applyBorder="1" applyAlignment="1">
      <alignment horizontal="center" vertical="center" wrapText="1"/>
    </xf>
    <xf numFmtId="14" fontId="11" fillId="0" borderId="20" xfId="0" applyNumberFormat="1" applyFont="1" applyBorder="1" applyAlignment="1">
      <alignment horizontal="center" vertical="center" wrapText="1"/>
    </xf>
    <xf numFmtId="14" fontId="16" fillId="8" borderId="21" xfId="0" applyNumberFormat="1" applyFont="1" applyFill="1" applyBorder="1" applyAlignment="1">
      <alignment horizontal="center" vertical="center" wrapText="1"/>
    </xf>
    <xf numFmtId="14" fontId="16" fillId="8" borderId="34" xfId="0" applyNumberFormat="1" applyFont="1" applyFill="1" applyBorder="1" applyAlignment="1">
      <alignment horizontal="center" vertical="center" wrapText="1"/>
    </xf>
    <xf numFmtId="0" fontId="11" fillId="0" borderId="1" xfId="0" applyFont="1" applyBorder="1" applyAlignment="1" applyProtection="1">
      <alignment horizontal="left" vertical="center" wrapText="1"/>
      <protection locked="0"/>
    </xf>
    <xf numFmtId="0" fontId="15" fillId="0" borderId="1" xfId="0" applyFont="1" applyBorder="1" applyAlignment="1" applyProtection="1">
      <alignment horizontal="center" vertical="center" wrapText="1"/>
      <protection locked="0"/>
    </xf>
    <xf numFmtId="165" fontId="8" fillId="0" borderId="1" xfId="0" applyNumberFormat="1" applyFont="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165" fontId="11" fillId="0" borderId="1" xfId="0" applyNumberFormat="1" applyFont="1" applyBorder="1" applyAlignment="1" applyProtection="1">
      <alignment horizontal="center" vertical="center" wrapText="1"/>
      <protection locked="0"/>
    </xf>
    <xf numFmtId="14" fontId="11" fillId="8" borderId="1" xfId="0" applyNumberFormat="1"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165" fontId="15" fillId="0" borderId="1" xfId="0" applyNumberFormat="1" applyFont="1" applyBorder="1" applyAlignment="1" applyProtection="1">
      <alignment horizontal="center" vertical="center" wrapText="1"/>
      <protection locked="0"/>
    </xf>
    <xf numFmtId="14" fontId="15" fillId="0" borderId="1" xfId="0" applyNumberFormat="1"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14" fillId="0" borderId="1" xfId="0" applyFont="1" applyBorder="1" applyAlignment="1" applyProtection="1">
      <alignment horizontal="center" vertical="center" wrapText="1"/>
      <protection locked="0"/>
    </xf>
    <xf numFmtId="14" fontId="11" fillId="0" borderId="1" xfId="2" applyNumberFormat="1" applyFont="1" applyBorder="1" applyAlignment="1" applyProtection="1">
      <alignment horizontal="center" vertical="center" wrapText="1"/>
      <protection locked="0"/>
    </xf>
    <xf numFmtId="0" fontId="19" fillId="0" borderId="1" xfId="0" applyFont="1" applyBorder="1" applyAlignment="1">
      <alignment horizontal="left" vertical="top" wrapText="1"/>
    </xf>
    <xf numFmtId="167" fontId="11" fillId="0" borderId="1" xfId="2" applyNumberFormat="1" applyFont="1" applyBorder="1" applyAlignment="1" applyProtection="1">
      <alignment horizontal="center" vertical="center" wrapText="1"/>
      <protection locked="0"/>
    </xf>
    <xf numFmtId="0" fontId="11" fillId="0" borderId="1" xfId="3" applyFont="1" applyBorder="1" applyAlignment="1" applyProtection="1">
      <alignment horizontal="center" vertical="center" wrapText="1"/>
      <protection locked="0"/>
    </xf>
    <xf numFmtId="164" fontId="11" fillId="0" borderId="1" xfId="3" applyNumberFormat="1" applyFont="1" applyBorder="1" applyAlignment="1" applyProtection="1">
      <alignment horizontal="center" vertical="center" wrapText="1"/>
      <protection locked="0"/>
    </xf>
    <xf numFmtId="166" fontId="11" fillId="0" borderId="1" xfId="3" applyNumberFormat="1" applyFont="1" applyBorder="1" applyAlignment="1" applyProtection="1">
      <alignment horizontal="center" vertical="center" wrapText="1"/>
      <protection locked="0"/>
    </xf>
    <xf numFmtId="14" fontId="11" fillId="0" borderId="1" xfId="3" applyNumberFormat="1" applyFont="1" applyBorder="1" applyAlignment="1" applyProtection="1">
      <alignment horizontal="center" vertical="center" wrapText="1"/>
      <protection locked="0"/>
    </xf>
    <xf numFmtId="14" fontId="11" fillId="8" borderId="1" xfId="3" applyNumberFormat="1" applyFont="1" applyFill="1" applyBorder="1" applyAlignment="1" applyProtection="1">
      <alignment horizontal="center" vertical="center" wrapText="1"/>
      <protection locked="0"/>
    </xf>
    <xf numFmtId="0" fontId="11" fillId="0" borderId="1" xfId="0" applyFont="1" applyBorder="1" applyAlignment="1">
      <alignment wrapText="1"/>
    </xf>
    <xf numFmtId="14" fontId="11" fillId="0" borderId="1" xfId="0" applyNumberFormat="1" applyFont="1" applyBorder="1" applyAlignment="1">
      <alignment wrapText="1"/>
    </xf>
    <xf numFmtId="0" fontId="0" fillId="0" borderId="1" xfId="0" applyBorder="1"/>
    <xf numFmtId="8" fontId="11" fillId="0" borderId="1" xfId="0" applyNumberFormat="1" applyFont="1" applyBorder="1" applyAlignment="1">
      <alignment wrapText="1"/>
    </xf>
    <xf numFmtId="14" fontId="0" fillId="0" borderId="1" xfId="0" applyNumberFormat="1" applyBorder="1"/>
    <xf numFmtId="0" fontId="15" fillId="6" borderId="1" xfId="0" applyFont="1" applyFill="1" applyBorder="1" applyAlignment="1" applyProtection="1">
      <alignment horizontal="center" vertical="center" wrapText="1"/>
      <protection locked="0"/>
    </xf>
    <xf numFmtId="17" fontId="15" fillId="0" borderId="1" xfId="0" applyNumberFormat="1" applyFont="1" applyBorder="1" applyAlignment="1" applyProtection="1">
      <alignment horizontal="center" vertical="center" wrapText="1"/>
      <protection locked="0"/>
    </xf>
    <xf numFmtId="0" fontId="8" fillId="6" borderId="1" xfId="0" applyFont="1" applyFill="1" applyBorder="1" applyAlignment="1" applyProtection="1">
      <alignment horizontal="center" vertical="center" wrapText="1"/>
      <protection locked="0"/>
    </xf>
    <xf numFmtId="0" fontId="17" fillId="0" borderId="1" xfId="0" applyFont="1" applyBorder="1" applyAlignment="1">
      <alignment wrapText="1"/>
    </xf>
    <xf numFmtId="14" fontId="11" fillId="8" borderId="1" xfId="0" applyNumberFormat="1" applyFont="1" applyFill="1" applyBorder="1" applyAlignment="1">
      <alignment wrapText="1"/>
    </xf>
    <xf numFmtId="3" fontId="17" fillId="0" borderId="1" xfId="0" applyNumberFormat="1" applyFont="1" applyBorder="1"/>
    <xf numFmtId="0" fontId="0" fillId="0" borderId="1" xfId="0" applyBorder="1" applyAlignment="1">
      <alignment wrapText="1"/>
    </xf>
    <xf numFmtId="0" fontId="28" fillId="0" borderId="1" xfId="0" applyFont="1" applyBorder="1" applyAlignment="1">
      <alignment wrapText="1"/>
    </xf>
    <xf numFmtId="14" fontId="0" fillId="0" borderId="1" xfId="0" applyNumberFormat="1" applyBorder="1" applyAlignment="1">
      <alignment horizontal="center" vertical="center"/>
    </xf>
    <xf numFmtId="14" fontId="0" fillId="8" borderId="1" xfId="0" applyNumberFormat="1" applyFill="1" applyBorder="1"/>
    <xf numFmtId="168" fontId="11" fillId="0" borderId="1" xfId="0" applyNumberFormat="1" applyFont="1" applyBorder="1" applyAlignment="1" applyProtection="1">
      <alignment horizontal="right" vertical="center" wrapText="1"/>
      <protection locked="0"/>
    </xf>
    <xf numFmtId="0" fontId="25" fillId="7" borderId="1" xfId="0" applyFont="1" applyFill="1" applyBorder="1" applyAlignment="1">
      <alignment horizontal="center" vertical="center" wrapText="1"/>
    </xf>
    <xf numFmtId="14" fontId="11" fillId="0" borderId="1" xfId="0" applyNumberFormat="1" applyFont="1" applyBorder="1" applyAlignment="1" applyProtection="1">
      <alignment horizontal="left" vertical="center" wrapText="1"/>
      <protection locked="0"/>
    </xf>
    <xf numFmtId="14" fontId="11" fillId="3" borderId="1" xfId="0" applyNumberFormat="1" applyFont="1" applyFill="1" applyBorder="1" applyAlignment="1" applyProtection="1">
      <alignment horizontal="center" vertical="center" wrapText="1"/>
      <protection locked="0"/>
    </xf>
    <xf numFmtId="0" fontId="8" fillId="10" borderId="1" xfId="0" applyFont="1" applyFill="1" applyBorder="1" applyAlignment="1">
      <alignment horizontal="center" vertical="center" wrapText="1"/>
    </xf>
    <xf numFmtId="14" fontId="8" fillId="0" borderId="1" xfId="0" applyNumberFormat="1" applyFont="1" applyBorder="1" applyAlignment="1" applyProtection="1">
      <alignment horizontal="center" vertical="center" wrapText="1"/>
      <protection locked="0"/>
    </xf>
    <xf numFmtId="14" fontId="8" fillId="7" borderId="1" xfId="0" applyNumberFormat="1" applyFont="1" applyFill="1" applyBorder="1" applyAlignment="1" applyProtection="1">
      <alignment horizontal="center" vertical="center" wrapText="1"/>
      <protection locked="0"/>
    </xf>
    <xf numFmtId="0" fontId="11" fillId="10" borderId="1" xfId="0" applyFont="1" applyFill="1" applyBorder="1" applyAlignment="1" applyProtection="1">
      <alignment horizontal="center" vertical="center" wrapText="1"/>
      <protection locked="0"/>
    </xf>
    <xf numFmtId="0" fontId="8" fillId="6" borderId="1" xfId="0" applyFont="1" applyFill="1" applyBorder="1" applyAlignment="1">
      <alignment horizontal="center" vertical="center" wrapText="1"/>
    </xf>
    <xf numFmtId="8" fontId="17" fillId="7" borderId="1" xfId="0" applyNumberFormat="1" applyFont="1" applyFill="1" applyBorder="1" applyAlignment="1">
      <alignment horizontal="center" vertical="center" wrapText="1"/>
    </xf>
    <xf numFmtId="14" fontId="17" fillId="7" borderId="1" xfId="0" applyNumberFormat="1" applyFont="1" applyFill="1" applyBorder="1" applyAlignment="1">
      <alignment horizontal="center" vertical="center" wrapText="1"/>
    </xf>
    <xf numFmtId="3" fontId="8" fillId="0" borderId="1" xfId="0" applyNumberFormat="1" applyFont="1" applyBorder="1" applyAlignment="1">
      <alignment horizontal="center" vertical="center"/>
    </xf>
    <xf numFmtId="14" fontId="17" fillId="0" borderId="1" xfId="0" applyNumberFormat="1" applyFont="1" applyBorder="1" applyAlignment="1">
      <alignment horizontal="center" vertical="center"/>
    </xf>
    <xf numFmtId="169" fontId="11" fillId="6" borderId="1" xfId="0" applyNumberFormat="1" applyFont="1" applyFill="1" applyBorder="1" applyAlignment="1" applyProtection="1">
      <alignment horizontal="center" vertical="center" wrapText="1"/>
      <protection locked="0"/>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xf numFmtId="173" fontId="24" fillId="0" borderId="1" xfId="0" applyNumberFormat="1" applyFont="1" applyBorder="1"/>
    <xf numFmtId="14" fontId="24" fillId="0" borderId="1" xfId="0" applyNumberFormat="1" applyFont="1" applyBorder="1"/>
    <xf numFmtId="0" fontId="24" fillId="0" borderId="1" xfId="0" applyFont="1" applyBorder="1" applyAlignment="1">
      <alignment wrapText="1"/>
    </xf>
    <xf numFmtId="166" fontId="11"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lignment horizontal="center" vertical="center" wrapText="1"/>
    </xf>
    <xf numFmtId="0" fontId="11" fillId="0" borderId="35"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cellXfs>
  <cellStyles count="12">
    <cellStyle name="Comma 2" xfId="6" xr:uid="{8F368A75-9DA8-47BB-A6AE-2ED205A19EFB}"/>
    <cellStyle name="Currency" xfId="1" builtinId="4"/>
    <cellStyle name="Currency 2" xfId="7" xr:uid="{259FE312-014A-4473-ACCC-32C2A74EF180}"/>
    <cellStyle name="Normal" xfId="0" builtinId="0"/>
    <cellStyle name="Normal 12" xfId="10" xr:uid="{214CF5D3-6D32-4B0F-AB69-2926D8AD0934}"/>
    <cellStyle name="Normal 2" xfId="2" xr:uid="{00000000-0005-0000-0000-000002000000}"/>
    <cellStyle name="Normal 2 2" xfId="9" xr:uid="{399F4BFF-1315-46F2-BECF-B71B18614FD8}"/>
    <cellStyle name="Normal 3" xfId="3" xr:uid="{00000000-0005-0000-0000-000003000000}"/>
    <cellStyle name="Normal 3 2" xfId="11" xr:uid="{080FA42B-FB05-4052-A873-1D7C8509BB60}"/>
    <cellStyle name="Normal 4" xfId="5" xr:uid="{F2D9DE52-89CC-47AC-9EED-418E1AD95062}"/>
    <cellStyle name="Normal_Sheet1" xfId="4" xr:uid="{00000000-0005-0000-0000-000004000000}"/>
    <cellStyle name="Percent 2" xfId="8" xr:uid="{10420E93-9E7B-409B-9A2A-2DA76D0B668E}"/>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262626"/>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Paul Miller" id="{7706F89F-C860-4E3D-BD7F-1FCA5160FD99}" userId="S::paul.miller@stalbans.gov.uk::c8a7b34e-fe54-492a-ab11-c2b3d4e2122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Q4" dT="2022-07-13T16:12:14.10" personId="{7706F89F-C860-4E3D-BD7F-1FCA5160FD99}" id="{BFF8361F-9E12-409C-8CE4-CC2176C095CB}">
    <text>? Query this date</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F90FD-47AE-41E0-80AA-66F1DB46F8C6}">
  <dimension ref="A1:U19"/>
  <sheetViews>
    <sheetView workbookViewId="0">
      <selection activeCell="B10" sqref="B10:S10"/>
    </sheetView>
  </sheetViews>
  <sheetFormatPr defaultColWidth="9.140625" defaultRowHeight="15" x14ac:dyDescent="0.25"/>
  <cols>
    <col min="1" max="19" width="9.140625" style="274"/>
    <col min="20" max="20" width="2.5703125" style="274" customWidth="1"/>
    <col min="21" max="16384" width="9.140625" style="274"/>
  </cols>
  <sheetData>
    <row r="1" spans="1:21" ht="9" customHeight="1" x14ac:dyDescent="0.25"/>
    <row r="2" spans="1:21" ht="92.25" x14ac:dyDescent="1.35">
      <c r="A2" s="308" t="s">
        <v>0</v>
      </c>
      <c r="B2" s="308"/>
      <c r="C2" s="308"/>
      <c r="D2" s="308"/>
      <c r="E2" s="308"/>
      <c r="F2" s="308"/>
      <c r="G2" s="308"/>
      <c r="H2" s="308"/>
      <c r="I2" s="308"/>
      <c r="J2" s="308"/>
      <c r="K2" s="308"/>
      <c r="L2" s="308"/>
      <c r="M2" s="308"/>
      <c r="N2" s="308"/>
      <c r="O2" s="308"/>
      <c r="P2" s="308"/>
      <c r="Q2" s="308"/>
      <c r="R2" s="308"/>
      <c r="S2" s="308"/>
    </row>
    <row r="4" spans="1:21" ht="26.25" x14ac:dyDescent="0.4">
      <c r="B4" s="275" t="s">
        <v>1</v>
      </c>
    </row>
    <row r="6" spans="1:21" ht="18.75" x14ac:dyDescent="0.3">
      <c r="B6" s="306" t="s">
        <v>2</v>
      </c>
      <c r="C6" s="307"/>
      <c r="D6" s="307"/>
      <c r="E6" s="307"/>
      <c r="F6" s="307"/>
      <c r="G6" s="307"/>
      <c r="H6" s="307"/>
      <c r="I6" s="307"/>
      <c r="J6" s="307"/>
      <c r="K6" s="307"/>
      <c r="L6" s="307"/>
      <c r="M6" s="307"/>
      <c r="N6" s="307"/>
      <c r="O6" s="307"/>
      <c r="P6" s="307"/>
      <c r="Q6" s="307"/>
      <c r="R6" s="307"/>
      <c r="S6" s="307"/>
    </row>
    <row r="7" spans="1:21" ht="18.75" x14ac:dyDescent="0.3">
      <c r="B7" s="303" t="s">
        <v>3</v>
      </c>
      <c r="C7" s="303"/>
      <c r="D7" s="303"/>
      <c r="E7" s="303"/>
      <c r="F7" s="303"/>
      <c r="G7" s="303"/>
      <c r="H7" s="303"/>
      <c r="I7" s="303"/>
      <c r="J7" s="303"/>
      <c r="K7" s="303"/>
      <c r="L7" s="303"/>
      <c r="M7" s="303"/>
      <c r="N7" s="303"/>
      <c r="O7" s="303"/>
      <c r="P7" s="303"/>
      <c r="Q7" s="303"/>
      <c r="R7" s="303"/>
      <c r="S7" s="303"/>
    </row>
    <row r="8" spans="1:21" x14ac:dyDescent="0.25">
      <c r="U8" s="285"/>
    </row>
    <row r="9" spans="1:21" x14ac:dyDescent="0.25">
      <c r="B9" s="304" t="s">
        <v>4</v>
      </c>
      <c r="C9" s="302"/>
      <c r="D9" s="302"/>
      <c r="E9" s="302"/>
      <c r="F9" s="302"/>
      <c r="G9" s="302"/>
      <c r="H9" s="302"/>
      <c r="I9" s="302"/>
      <c r="J9" s="302"/>
      <c r="K9" s="302"/>
      <c r="L9" s="302"/>
      <c r="M9" s="302"/>
      <c r="N9" s="302"/>
      <c r="O9" s="302"/>
      <c r="P9" s="302"/>
      <c r="Q9" s="302"/>
      <c r="R9" s="302"/>
      <c r="S9" s="302"/>
      <c r="U9" s="286"/>
    </row>
    <row r="10" spans="1:21" x14ac:dyDescent="0.25">
      <c r="B10" s="304" t="s">
        <v>5</v>
      </c>
      <c r="C10" s="304"/>
      <c r="D10" s="304"/>
      <c r="E10" s="304"/>
      <c r="F10" s="304"/>
      <c r="G10" s="304"/>
      <c r="H10" s="304"/>
      <c r="I10" s="304"/>
      <c r="J10" s="304"/>
      <c r="K10" s="304"/>
      <c r="L10" s="304"/>
      <c r="M10" s="304"/>
      <c r="N10" s="304"/>
      <c r="O10" s="304"/>
      <c r="P10" s="304"/>
      <c r="Q10" s="304"/>
      <c r="R10" s="304"/>
      <c r="S10" s="304"/>
      <c r="U10" s="286"/>
    </row>
    <row r="11" spans="1:21" x14ac:dyDescent="0.25">
      <c r="U11" s="286"/>
    </row>
    <row r="12" spans="1:21" x14ac:dyDescent="0.25">
      <c r="B12" s="305" t="s">
        <v>6</v>
      </c>
      <c r="C12" s="305"/>
      <c r="D12" s="305"/>
      <c r="E12" s="305"/>
      <c r="F12" s="305"/>
      <c r="G12" s="305"/>
      <c r="H12" s="305"/>
      <c r="I12" s="305"/>
      <c r="J12" s="305"/>
      <c r="K12" s="305"/>
      <c r="L12" s="305"/>
      <c r="M12" s="305"/>
      <c r="N12" s="305"/>
      <c r="O12" s="305"/>
      <c r="P12" s="305"/>
      <c r="Q12" s="305"/>
      <c r="R12" s="305"/>
      <c r="U12" s="286"/>
    </row>
    <row r="13" spans="1:21" x14ac:dyDescent="0.25">
      <c r="B13" s="302" t="s">
        <v>7</v>
      </c>
      <c r="C13" s="302"/>
      <c r="D13" s="302"/>
      <c r="E13" s="302"/>
      <c r="F13" s="302"/>
      <c r="G13" s="302"/>
      <c r="H13" s="302"/>
      <c r="I13" s="302"/>
      <c r="J13" s="302"/>
      <c r="K13" s="302"/>
      <c r="L13" s="302"/>
      <c r="M13" s="302"/>
      <c r="N13" s="302"/>
      <c r="O13" s="302"/>
      <c r="P13" s="302"/>
      <c r="Q13" s="302"/>
      <c r="R13" s="302"/>
      <c r="U13" s="286"/>
    </row>
    <row r="14" spans="1:21" x14ac:dyDescent="0.25">
      <c r="B14" s="302" t="s">
        <v>8</v>
      </c>
      <c r="C14" s="302"/>
      <c r="D14" s="302"/>
      <c r="E14" s="302"/>
      <c r="F14" s="302"/>
      <c r="G14" s="302"/>
      <c r="H14" s="302"/>
      <c r="I14" s="302"/>
      <c r="J14" s="302"/>
      <c r="K14" s="302"/>
      <c r="L14" s="302"/>
      <c r="M14" s="302"/>
      <c r="N14" s="302"/>
      <c r="O14" s="302"/>
      <c r="P14" s="302"/>
      <c r="Q14" s="302"/>
      <c r="R14" s="302"/>
      <c r="U14" s="286"/>
    </row>
    <row r="15" spans="1:21" x14ac:dyDescent="0.25">
      <c r="B15" s="302" t="s">
        <v>9</v>
      </c>
      <c r="C15" s="302"/>
      <c r="D15" s="302"/>
      <c r="E15" s="302"/>
      <c r="F15" s="302"/>
      <c r="G15" s="302"/>
      <c r="H15" s="302"/>
      <c r="I15" s="302"/>
      <c r="J15" s="302"/>
      <c r="K15" s="302"/>
      <c r="L15" s="302"/>
      <c r="M15" s="302"/>
      <c r="N15" s="302"/>
      <c r="O15" s="302"/>
      <c r="P15" s="302"/>
      <c r="Q15" s="302"/>
      <c r="R15" s="302"/>
      <c r="U15" s="286"/>
    </row>
    <row r="16" spans="1:21" x14ac:dyDescent="0.25">
      <c r="U16" s="286"/>
    </row>
    <row r="17" spans="2:21" x14ac:dyDescent="0.25">
      <c r="B17" s="305" t="s">
        <v>10</v>
      </c>
      <c r="C17" s="305"/>
      <c r="D17" s="305"/>
      <c r="E17" s="305"/>
      <c r="F17" s="305"/>
      <c r="G17" s="305"/>
      <c r="H17" s="305"/>
      <c r="I17" s="305"/>
      <c r="J17" s="305"/>
      <c r="K17" s="305"/>
      <c r="L17" s="305"/>
      <c r="M17" s="305"/>
      <c r="N17" s="305"/>
      <c r="O17" s="305"/>
      <c r="P17" s="305"/>
      <c r="Q17" s="305"/>
      <c r="R17" s="305"/>
      <c r="U17" s="286"/>
    </row>
    <row r="18" spans="2:21" x14ac:dyDescent="0.25">
      <c r="B18" s="302" t="s">
        <v>11</v>
      </c>
      <c r="C18" s="302"/>
      <c r="D18" s="302"/>
      <c r="E18" s="302"/>
      <c r="F18" s="302"/>
      <c r="G18" s="302"/>
      <c r="H18" s="302"/>
      <c r="I18" s="302"/>
      <c r="J18" s="302"/>
      <c r="K18" s="302"/>
      <c r="L18" s="302"/>
      <c r="M18" s="302"/>
      <c r="N18" s="302"/>
      <c r="O18" s="302"/>
      <c r="P18" s="302"/>
      <c r="Q18" s="302"/>
      <c r="R18" s="302"/>
      <c r="U18" s="286"/>
    </row>
    <row r="19" spans="2:21" x14ac:dyDescent="0.25">
      <c r="B19" s="302" t="s">
        <v>12</v>
      </c>
      <c r="C19" s="302"/>
      <c r="D19" s="302"/>
      <c r="E19" s="302"/>
      <c r="F19" s="302"/>
      <c r="G19" s="302"/>
      <c r="H19" s="302"/>
      <c r="I19" s="302"/>
      <c r="J19" s="302"/>
      <c r="K19" s="302"/>
      <c r="L19" s="302"/>
      <c r="M19" s="302"/>
      <c r="N19" s="302"/>
      <c r="O19" s="302"/>
      <c r="P19" s="302"/>
      <c r="Q19" s="302"/>
      <c r="R19" s="302"/>
      <c r="U19" s="286"/>
    </row>
  </sheetData>
  <mergeCells count="12">
    <mergeCell ref="B6:S6"/>
    <mergeCell ref="B12:R12"/>
    <mergeCell ref="B13:R13"/>
    <mergeCell ref="B14:R14"/>
    <mergeCell ref="A2:S2"/>
    <mergeCell ref="B18:R18"/>
    <mergeCell ref="B15:R15"/>
    <mergeCell ref="B19:R19"/>
    <mergeCell ref="B7:S7"/>
    <mergeCell ref="B9:S9"/>
    <mergeCell ref="B10:S10"/>
    <mergeCell ref="B17:R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C66FA-75D4-4252-8FB3-6A9CD87900E7}">
  <sheetPr>
    <tabColor rgb="FF1F4E78"/>
  </sheetPr>
  <dimension ref="A1:CM83"/>
  <sheetViews>
    <sheetView tabSelected="1" zoomScale="70" zoomScaleNormal="70" workbookViewId="0">
      <pane ySplit="1" topLeftCell="A2" activePane="bottomLeft" state="frozen"/>
      <selection pane="bottomLeft" activeCell="M6" sqref="M6"/>
    </sheetView>
  </sheetViews>
  <sheetFormatPr defaultRowHeight="15" x14ac:dyDescent="0.25"/>
  <cols>
    <col min="1" max="1" width="15.28515625" customWidth="1"/>
    <col min="2" max="2" width="37.85546875" customWidth="1"/>
    <col min="3" max="3" width="37.28515625" customWidth="1"/>
    <col min="4" max="4" width="35.42578125" customWidth="1"/>
    <col min="5" max="5" width="11.7109375" customWidth="1"/>
    <col min="6" max="6" width="12.28515625" customWidth="1"/>
    <col min="7" max="7" width="18.85546875" customWidth="1"/>
    <col min="8" max="8" width="17.7109375" customWidth="1"/>
    <col min="9" max="9" width="18.7109375" customWidth="1"/>
    <col min="10" max="10" width="10.140625" customWidth="1"/>
    <col min="11" max="11" width="25.7109375" customWidth="1"/>
    <col min="12" max="12" width="16.42578125" customWidth="1"/>
    <col min="13" max="13" width="16.28515625" customWidth="1"/>
    <col min="14" max="14" width="12.5703125" customWidth="1"/>
    <col min="15" max="15" width="12.7109375" customWidth="1"/>
    <col min="16" max="16" width="12.42578125" customWidth="1"/>
    <col min="17" max="17" width="13.5703125" customWidth="1"/>
    <col min="18" max="18" width="18.7109375" customWidth="1"/>
  </cols>
  <sheetData>
    <row r="1" spans="1:91" ht="90" x14ac:dyDescent="0.25">
      <c r="A1" s="103" t="s">
        <v>13</v>
      </c>
      <c r="B1" s="103" t="s">
        <v>14</v>
      </c>
      <c r="C1" s="103" t="s">
        <v>15</v>
      </c>
      <c r="D1" s="103" t="s">
        <v>16</v>
      </c>
      <c r="E1" s="103" t="s">
        <v>17</v>
      </c>
      <c r="F1" s="103" t="s">
        <v>18</v>
      </c>
      <c r="G1" s="103" t="s">
        <v>19</v>
      </c>
      <c r="H1" s="103" t="s">
        <v>20</v>
      </c>
      <c r="I1" s="103" t="s">
        <v>21</v>
      </c>
      <c r="J1" s="103" t="s">
        <v>22</v>
      </c>
      <c r="K1" s="103" t="s">
        <v>23</v>
      </c>
      <c r="L1" s="103" t="s">
        <v>24</v>
      </c>
      <c r="M1" s="103" t="s">
        <v>25</v>
      </c>
      <c r="N1" s="103" t="s">
        <v>26</v>
      </c>
      <c r="O1" s="103" t="s">
        <v>27</v>
      </c>
      <c r="P1" s="103" t="s">
        <v>28</v>
      </c>
      <c r="Q1" s="103" t="s">
        <v>29</v>
      </c>
      <c r="R1" s="103" t="s">
        <v>30</v>
      </c>
    </row>
    <row r="2" spans="1:91" ht="42.75" x14ac:dyDescent="0.25">
      <c r="A2" s="4"/>
      <c r="B2" s="4" t="s">
        <v>31</v>
      </c>
      <c r="C2" s="25" t="s">
        <v>32</v>
      </c>
      <c r="D2" s="26" t="s">
        <v>33</v>
      </c>
      <c r="E2" s="26" t="s">
        <v>34</v>
      </c>
      <c r="F2" s="26" t="s">
        <v>35</v>
      </c>
      <c r="G2" s="25"/>
      <c r="H2" s="4">
        <v>59000</v>
      </c>
      <c r="I2" s="62">
        <v>160000</v>
      </c>
      <c r="J2" s="25"/>
      <c r="K2" s="1" t="s">
        <v>36</v>
      </c>
      <c r="L2" s="3" t="s">
        <v>37</v>
      </c>
      <c r="M2" s="63">
        <v>43191</v>
      </c>
      <c r="N2" s="63">
        <v>43555</v>
      </c>
      <c r="O2" s="46" t="s">
        <v>38</v>
      </c>
      <c r="P2" s="27" t="s">
        <v>39</v>
      </c>
      <c r="Q2" s="63">
        <v>45016</v>
      </c>
      <c r="R2" s="9" t="s">
        <v>40</v>
      </c>
    </row>
    <row r="3" spans="1:91" ht="71.25" x14ac:dyDescent="0.25">
      <c r="A3" s="3"/>
      <c r="B3" s="4" t="s">
        <v>41</v>
      </c>
      <c r="C3" s="6" t="s">
        <v>42</v>
      </c>
      <c r="D3" s="6" t="s">
        <v>43</v>
      </c>
      <c r="E3" s="6" t="s">
        <v>35</v>
      </c>
      <c r="F3" s="6" t="s">
        <v>35</v>
      </c>
      <c r="G3" s="6"/>
      <c r="H3" s="64">
        <v>171303</v>
      </c>
      <c r="I3" s="61">
        <v>804463.6</v>
      </c>
      <c r="J3" s="3"/>
      <c r="K3" s="1" t="s">
        <v>36</v>
      </c>
      <c r="L3" s="3" t="s">
        <v>37</v>
      </c>
      <c r="M3" s="45">
        <v>43511</v>
      </c>
      <c r="N3" s="45">
        <v>44242</v>
      </c>
      <c r="O3" s="46" t="s">
        <v>44</v>
      </c>
      <c r="P3" s="3" t="s">
        <v>45</v>
      </c>
      <c r="Q3" s="46" t="s">
        <v>46</v>
      </c>
      <c r="R3" s="3" t="s">
        <v>47</v>
      </c>
    </row>
    <row r="4" spans="1:91" ht="42.75" x14ac:dyDescent="0.25">
      <c r="A4" s="3"/>
      <c r="B4" s="3" t="s">
        <v>48</v>
      </c>
      <c r="C4" s="3" t="s">
        <v>49</v>
      </c>
      <c r="D4" s="3" t="s">
        <v>50</v>
      </c>
      <c r="E4" s="26" t="s">
        <v>34</v>
      </c>
      <c r="F4" s="3" t="s">
        <v>34</v>
      </c>
      <c r="G4" s="3"/>
      <c r="H4" s="4">
        <v>18500</v>
      </c>
      <c r="I4" s="61">
        <v>37000</v>
      </c>
      <c r="J4" s="3"/>
      <c r="K4" s="1" t="s">
        <v>36</v>
      </c>
      <c r="L4" s="3" t="s">
        <v>37</v>
      </c>
      <c r="M4" s="45" t="s">
        <v>51</v>
      </c>
      <c r="N4" s="45" t="s">
        <v>52</v>
      </c>
      <c r="O4" s="46" t="s">
        <v>44</v>
      </c>
      <c r="P4" s="3" t="s">
        <v>39</v>
      </c>
      <c r="Q4" s="45">
        <v>45119</v>
      </c>
      <c r="R4" s="3" t="s">
        <v>40</v>
      </c>
    </row>
    <row r="5" spans="1:91" ht="42.75" x14ac:dyDescent="0.25">
      <c r="A5" s="3"/>
      <c r="B5" s="3" t="s">
        <v>53</v>
      </c>
      <c r="C5" s="3" t="s">
        <v>54</v>
      </c>
      <c r="D5" s="3" t="s">
        <v>55</v>
      </c>
      <c r="E5" s="26" t="s">
        <v>34</v>
      </c>
      <c r="F5" s="3" t="s">
        <v>34</v>
      </c>
      <c r="G5" s="3"/>
      <c r="H5" s="61">
        <v>20000</v>
      </c>
      <c r="I5" s="61"/>
      <c r="J5" s="3"/>
      <c r="K5" s="1" t="s">
        <v>36</v>
      </c>
      <c r="L5" s="3" t="s">
        <v>37</v>
      </c>
      <c r="M5" s="45">
        <v>41730</v>
      </c>
      <c r="N5" s="45">
        <v>42094</v>
      </c>
      <c r="O5" s="46" t="s">
        <v>38</v>
      </c>
      <c r="P5" s="3" t="s">
        <v>39</v>
      </c>
      <c r="Q5" s="45">
        <v>45016</v>
      </c>
      <c r="R5" s="3" t="s">
        <v>56</v>
      </c>
    </row>
    <row r="6" spans="1:91" ht="42.75" x14ac:dyDescent="0.25">
      <c r="A6" s="3"/>
      <c r="B6" s="3" t="s">
        <v>57</v>
      </c>
      <c r="C6" s="3" t="s">
        <v>58</v>
      </c>
      <c r="D6" s="3" t="s">
        <v>57</v>
      </c>
      <c r="E6" s="26" t="s">
        <v>34</v>
      </c>
      <c r="F6" s="3" t="s">
        <v>34</v>
      </c>
      <c r="G6" s="3"/>
      <c r="H6" s="61">
        <v>11950</v>
      </c>
      <c r="I6" s="61">
        <v>60000</v>
      </c>
      <c r="J6" s="3"/>
      <c r="K6" s="1" t="s">
        <v>36</v>
      </c>
      <c r="L6" s="3" t="s">
        <v>37</v>
      </c>
      <c r="M6" s="45">
        <v>40603</v>
      </c>
      <c r="N6" s="45">
        <v>41274</v>
      </c>
      <c r="O6" s="46" t="s">
        <v>38</v>
      </c>
      <c r="P6" s="3" t="s">
        <v>39</v>
      </c>
      <c r="Q6" s="45">
        <v>45016</v>
      </c>
      <c r="R6" s="3" t="s">
        <v>56</v>
      </c>
    </row>
    <row r="7" spans="1:91" ht="57" x14ac:dyDescent="0.25">
      <c r="A7" s="3"/>
      <c r="B7" s="3" t="s">
        <v>59</v>
      </c>
      <c r="C7" s="3" t="s">
        <v>60</v>
      </c>
      <c r="D7" s="3" t="s">
        <v>33</v>
      </c>
      <c r="E7" s="26" t="s">
        <v>34</v>
      </c>
      <c r="F7" s="3" t="s">
        <v>34</v>
      </c>
      <c r="G7" s="3"/>
      <c r="H7" s="68">
        <v>39230</v>
      </c>
      <c r="I7" s="68">
        <v>39230</v>
      </c>
      <c r="J7" s="3"/>
      <c r="K7" s="1" t="s">
        <v>36</v>
      </c>
      <c r="L7" s="3" t="s">
        <v>37</v>
      </c>
      <c r="M7" s="45"/>
      <c r="N7" s="45"/>
      <c r="O7" s="46" t="s">
        <v>38</v>
      </c>
      <c r="P7" s="3" t="s">
        <v>39</v>
      </c>
      <c r="Q7" s="45">
        <v>45016</v>
      </c>
      <c r="R7" s="3" t="s">
        <v>56</v>
      </c>
    </row>
    <row r="8" spans="1:91" ht="42.75" x14ac:dyDescent="0.25">
      <c r="A8" s="3"/>
      <c r="B8" s="3" t="s">
        <v>61</v>
      </c>
      <c r="C8" s="3" t="s">
        <v>62</v>
      </c>
      <c r="D8" s="3" t="s">
        <v>33</v>
      </c>
      <c r="E8" s="26" t="s">
        <v>35</v>
      </c>
      <c r="F8" s="3" t="s">
        <v>35</v>
      </c>
      <c r="G8" s="3"/>
      <c r="H8" s="68">
        <v>115937</v>
      </c>
      <c r="I8" s="68">
        <v>579685</v>
      </c>
      <c r="J8" s="3"/>
      <c r="K8" s="1" t="s">
        <v>36</v>
      </c>
      <c r="L8" s="3" t="s">
        <v>37</v>
      </c>
      <c r="M8" s="45">
        <v>43556</v>
      </c>
      <c r="N8" s="45">
        <v>45382</v>
      </c>
      <c r="O8" s="46" t="s">
        <v>63</v>
      </c>
      <c r="P8" s="3" t="s">
        <v>39</v>
      </c>
      <c r="Q8" s="45">
        <v>45382</v>
      </c>
      <c r="R8" s="3" t="s">
        <v>56</v>
      </c>
    </row>
    <row r="9" spans="1:91" s="132" customFormat="1" ht="57" x14ac:dyDescent="0.2">
      <c r="A9" s="3"/>
      <c r="B9" s="3" t="s">
        <v>64</v>
      </c>
      <c r="C9" s="3" t="s">
        <v>65</v>
      </c>
      <c r="D9" s="3" t="s">
        <v>66</v>
      </c>
      <c r="E9" s="26" t="s">
        <v>34</v>
      </c>
      <c r="F9" s="3" t="s">
        <v>35</v>
      </c>
      <c r="G9" s="3"/>
      <c r="H9" s="68">
        <v>51416</v>
      </c>
      <c r="I9" s="61">
        <v>150000</v>
      </c>
      <c r="J9" s="3"/>
      <c r="K9" s="1" t="s">
        <v>36</v>
      </c>
      <c r="L9" s="3" t="s">
        <v>37</v>
      </c>
      <c r="M9" s="45"/>
      <c r="N9" s="45"/>
      <c r="O9" s="46" t="s">
        <v>38</v>
      </c>
      <c r="P9" s="3" t="s">
        <v>39</v>
      </c>
      <c r="Q9" s="45">
        <v>45016</v>
      </c>
      <c r="R9" s="3" t="s">
        <v>56</v>
      </c>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3"/>
      <c r="BA9" s="273"/>
      <c r="BB9" s="273"/>
      <c r="BC9" s="273"/>
      <c r="BD9" s="273"/>
      <c r="BE9" s="273"/>
      <c r="BF9" s="273"/>
      <c r="BG9" s="273"/>
      <c r="BH9" s="273"/>
      <c r="BI9" s="273"/>
      <c r="BJ9" s="273"/>
      <c r="BK9" s="273"/>
      <c r="BL9" s="273"/>
      <c r="BM9" s="273"/>
      <c r="BN9" s="273"/>
      <c r="BO9" s="273"/>
      <c r="BP9" s="273"/>
      <c r="BQ9" s="273"/>
      <c r="BR9" s="273"/>
      <c r="BS9" s="273"/>
      <c r="BT9" s="273"/>
      <c r="BU9" s="273"/>
      <c r="BV9" s="273"/>
      <c r="BW9" s="273"/>
      <c r="BX9" s="273"/>
      <c r="BY9" s="273"/>
      <c r="BZ9" s="273"/>
      <c r="CA9" s="273"/>
      <c r="CB9" s="273"/>
      <c r="CC9" s="273"/>
      <c r="CD9" s="273"/>
      <c r="CE9" s="273"/>
      <c r="CF9" s="273"/>
      <c r="CG9" s="273"/>
      <c r="CH9" s="273"/>
      <c r="CI9" s="273"/>
      <c r="CJ9" s="273"/>
      <c r="CK9" s="273"/>
      <c r="CL9" s="273"/>
      <c r="CM9" s="273"/>
    </row>
    <row r="10" spans="1:91" s="132" customFormat="1" ht="42.75" x14ac:dyDescent="0.2">
      <c r="A10" s="3">
        <v>2111029</v>
      </c>
      <c r="B10" s="7" t="s">
        <v>67</v>
      </c>
      <c r="C10" s="7" t="s">
        <v>68</v>
      </c>
      <c r="D10" s="7" t="s">
        <v>69</v>
      </c>
      <c r="E10" s="41" t="s">
        <v>34</v>
      </c>
      <c r="F10" s="95" t="s">
        <v>35</v>
      </c>
      <c r="G10" s="241" t="s">
        <v>70</v>
      </c>
      <c r="H10" s="61" t="s">
        <v>71</v>
      </c>
      <c r="I10" s="61" t="s">
        <v>72</v>
      </c>
      <c r="J10" s="33" t="s">
        <v>70</v>
      </c>
      <c r="K10" s="1" t="s">
        <v>36</v>
      </c>
      <c r="L10" s="3" t="s">
        <v>73</v>
      </c>
      <c r="M10" s="45">
        <v>44652</v>
      </c>
      <c r="N10" s="45" t="s">
        <v>74</v>
      </c>
      <c r="O10" s="46" t="s">
        <v>75</v>
      </c>
      <c r="P10" s="3" t="s">
        <v>76</v>
      </c>
      <c r="Q10" s="45" t="s">
        <v>74</v>
      </c>
      <c r="R10" s="3" t="s">
        <v>77</v>
      </c>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3"/>
      <c r="BL10" s="273"/>
      <c r="BM10" s="273"/>
      <c r="BN10" s="273"/>
      <c r="BO10" s="273"/>
      <c r="BP10" s="273"/>
      <c r="BQ10" s="273"/>
      <c r="BR10" s="273"/>
      <c r="BS10" s="273"/>
      <c r="BT10" s="273"/>
      <c r="BU10" s="273"/>
      <c r="BV10" s="273"/>
      <c r="BW10" s="273"/>
      <c r="BX10" s="273"/>
      <c r="BY10" s="273"/>
      <c r="BZ10" s="273"/>
      <c r="CA10" s="273"/>
      <c r="CB10" s="273"/>
      <c r="CC10" s="273"/>
      <c r="CD10" s="273"/>
      <c r="CE10" s="273"/>
      <c r="CF10" s="273"/>
      <c r="CG10" s="273"/>
      <c r="CH10" s="273"/>
      <c r="CI10" s="273"/>
      <c r="CJ10" s="273"/>
      <c r="CK10" s="273"/>
      <c r="CL10" s="273"/>
      <c r="CM10" s="273"/>
    </row>
    <row r="11" spans="1:91" s="132" customFormat="1" ht="57" x14ac:dyDescent="0.2">
      <c r="A11" s="81"/>
      <c r="B11" s="39" t="s">
        <v>78</v>
      </c>
      <c r="C11" s="158" t="s">
        <v>79</v>
      </c>
      <c r="D11" s="39" t="s">
        <v>80</v>
      </c>
      <c r="E11" s="26" t="s">
        <v>34</v>
      </c>
      <c r="F11" s="39" t="s">
        <v>34</v>
      </c>
      <c r="G11" s="39" t="s">
        <v>70</v>
      </c>
      <c r="H11" s="74" t="s">
        <v>81</v>
      </c>
      <c r="I11" s="74">
        <v>50000</v>
      </c>
      <c r="J11" s="39"/>
      <c r="K11" s="1" t="s">
        <v>36</v>
      </c>
      <c r="L11" s="39" t="s">
        <v>82</v>
      </c>
      <c r="M11" s="72" t="s">
        <v>83</v>
      </c>
      <c r="N11" s="39" t="s">
        <v>84</v>
      </c>
      <c r="O11" s="46" t="s">
        <v>38</v>
      </c>
      <c r="P11" s="3" t="s">
        <v>39</v>
      </c>
      <c r="Q11" s="72">
        <v>44986</v>
      </c>
      <c r="R11" s="377" t="s">
        <v>85</v>
      </c>
      <c r="S11" s="273"/>
      <c r="T11" s="273"/>
      <c r="U11" s="273"/>
      <c r="V11" s="273"/>
      <c r="W11" s="273"/>
      <c r="X11" s="273"/>
      <c r="Y11" s="273"/>
      <c r="Z11" s="273"/>
      <c r="AA11" s="273"/>
      <c r="AB11" s="273"/>
      <c r="AC11" s="273"/>
      <c r="AD11" s="273"/>
      <c r="AE11" s="273"/>
      <c r="AF11" s="273"/>
      <c r="AG11" s="273"/>
      <c r="AH11" s="273"/>
      <c r="AI11" s="273"/>
      <c r="AJ11" s="273"/>
      <c r="AK11" s="273"/>
      <c r="AL11" s="273"/>
      <c r="AM11" s="273"/>
      <c r="AN11" s="273"/>
      <c r="AO11" s="273"/>
      <c r="AP11" s="273"/>
      <c r="AQ11" s="273"/>
      <c r="AR11" s="273"/>
      <c r="AS11" s="273"/>
      <c r="AT11" s="273"/>
      <c r="AU11" s="273"/>
      <c r="AV11" s="273"/>
      <c r="AW11" s="273"/>
      <c r="AX11" s="273"/>
      <c r="AY11" s="273"/>
      <c r="AZ11" s="273"/>
      <c r="BA11" s="273"/>
      <c r="BB11" s="273"/>
      <c r="BC11" s="273"/>
      <c r="BD11" s="273"/>
      <c r="BE11" s="273"/>
      <c r="BF11" s="273"/>
      <c r="BG11" s="273"/>
      <c r="BH11" s="273"/>
      <c r="BI11" s="273"/>
      <c r="BJ11" s="273"/>
      <c r="BK11" s="273"/>
      <c r="BL11" s="273"/>
      <c r="BM11" s="273"/>
      <c r="BN11" s="273"/>
      <c r="BO11" s="273"/>
      <c r="BP11" s="273"/>
      <c r="BQ11" s="273"/>
      <c r="BR11" s="273"/>
      <c r="BS11" s="273"/>
      <c r="BT11" s="273"/>
      <c r="BU11" s="273"/>
      <c r="BV11" s="273"/>
      <c r="BW11" s="273"/>
      <c r="BX11" s="273"/>
      <c r="BY11" s="273"/>
      <c r="BZ11" s="273"/>
      <c r="CA11" s="273"/>
      <c r="CB11" s="273"/>
      <c r="CC11" s="273"/>
      <c r="CD11" s="273"/>
      <c r="CE11" s="273"/>
      <c r="CF11" s="273"/>
      <c r="CG11" s="273"/>
      <c r="CH11" s="273"/>
      <c r="CI11" s="273"/>
      <c r="CJ11" s="273"/>
      <c r="CK11" s="273"/>
      <c r="CL11" s="273"/>
      <c r="CM11" s="273"/>
    </row>
    <row r="12" spans="1:91" s="132" customFormat="1" ht="28.5" x14ac:dyDescent="0.2">
      <c r="A12" s="81"/>
      <c r="B12" s="159" t="s">
        <v>86</v>
      </c>
      <c r="C12" s="159" t="s">
        <v>87</v>
      </c>
      <c r="D12" s="159" t="s">
        <v>88</v>
      </c>
      <c r="E12" s="26" t="s">
        <v>34</v>
      </c>
      <c r="F12" s="159" t="s">
        <v>34</v>
      </c>
      <c r="G12" s="159" t="s">
        <v>70</v>
      </c>
      <c r="H12" s="160">
        <v>1000</v>
      </c>
      <c r="I12" s="159" t="s">
        <v>89</v>
      </c>
      <c r="J12" s="159"/>
      <c r="K12" s="1" t="s">
        <v>36</v>
      </c>
      <c r="L12" s="39" t="s">
        <v>82</v>
      </c>
      <c r="M12" s="161">
        <v>42740</v>
      </c>
      <c r="N12" s="159" t="s">
        <v>84</v>
      </c>
      <c r="O12" s="46" t="s">
        <v>38</v>
      </c>
      <c r="P12" s="3" t="s">
        <v>39</v>
      </c>
      <c r="Q12" s="238">
        <v>44931</v>
      </c>
      <c r="R12" s="378" t="s">
        <v>56</v>
      </c>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3"/>
      <c r="AS12" s="273"/>
      <c r="AT12" s="273"/>
      <c r="AU12" s="273"/>
      <c r="AV12" s="273"/>
      <c r="AW12" s="273"/>
      <c r="AX12" s="273"/>
      <c r="AY12" s="273"/>
      <c r="AZ12" s="273"/>
      <c r="BA12" s="273"/>
      <c r="BB12" s="273"/>
      <c r="BC12" s="273"/>
      <c r="BD12" s="273"/>
      <c r="BE12" s="273"/>
      <c r="BF12" s="273"/>
      <c r="BG12" s="273"/>
      <c r="BH12" s="273"/>
      <c r="BI12" s="273"/>
      <c r="BJ12" s="273"/>
      <c r="BK12" s="273"/>
      <c r="BL12" s="273"/>
      <c r="BM12" s="273"/>
      <c r="BN12" s="273"/>
      <c r="BO12" s="273"/>
      <c r="BP12" s="273"/>
      <c r="BQ12" s="273"/>
      <c r="BR12" s="273"/>
      <c r="BS12" s="273"/>
      <c r="BT12" s="273"/>
      <c r="BU12" s="273"/>
      <c r="BV12" s="273"/>
      <c r="BW12" s="273"/>
      <c r="BX12" s="273"/>
      <c r="BY12" s="273"/>
      <c r="BZ12" s="273"/>
      <c r="CA12" s="273"/>
      <c r="CB12" s="273"/>
      <c r="CC12" s="273"/>
      <c r="CD12" s="273"/>
      <c r="CE12" s="273"/>
      <c r="CF12" s="273"/>
      <c r="CG12" s="273"/>
      <c r="CH12" s="273"/>
      <c r="CI12" s="273"/>
      <c r="CJ12" s="273"/>
      <c r="CK12" s="273"/>
      <c r="CL12" s="273"/>
      <c r="CM12" s="273"/>
    </row>
    <row r="13" spans="1:91" s="132" customFormat="1" ht="28.5" x14ac:dyDescent="0.2">
      <c r="A13" s="81"/>
      <c r="B13" s="162" t="s">
        <v>90</v>
      </c>
      <c r="C13" s="162" t="s">
        <v>90</v>
      </c>
      <c r="D13" s="162" t="s">
        <v>91</v>
      </c>
      <c r="E13" s="26" t="s">
        <v>34</v>
      </c>
      <c r="F13" s="162" t="s">
        <v>34</v>
      </c>
      <c r="G13" s="162"/>
      <c r="H13" s="163"/>
      <c r="I13" s="163">
        <v>42000</v>
      </c>
      <c r="J13" s="162"/>
      <c r="K13" s="1" t="s">
        <v>36</v>
      </c>
      <c r="L13" s="39" t="s">
        <v>82</v>
      </c>
      <c r="M13" s="279">
        <v>43405</v>
      </c>
      <c r="N13" s="72" t="s">
        <v>84</v>
      </c>
      <c r="O13" s="72" t="s">
        <v>75</v>
      </c>
      <c r="P13" s="72" t="s">
        <v>39</v>
      </c>
      <c r="Q13" s="42">
        <v>44866</v>
      </c>
      <c r="R13" s="378" t="s">
        <v>56</v>
      </c>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c r="AW13" s="273"/>
      <c r="AX13" s="273"/>
      <c r="AY13" s="273"/>
      <c r="AZ13" s="273"/>
      <c r="BA13" s="273"/>
      <c r="BB13" s="273"/>
      <c r="BC13" s="273"/>
      <c r="BD13" s="273"/>
      <c r="BE13" s="273"/>
      <c r="BF13" s="273"/>
      <c r="BG13" s="273"/>
      <c r="BH13" s="273"/>
      <c r="BI13" s="273"/>
      <c r="BJ13" s="273"/>
      <c r="BK13" s="273"/>
      <c r="BL13" s="273"/>
      <c r="BM13" s="273"/>
      <c r="BN13" s="273"/>
      <c r="BO13" s="273"/>
      <c r="BP13" s="273"/>
      <c r="BQ13" s="273"/>
      <c r="BR13" s="273"/>
      <c r="BS13" s="273"/>
      <c r="BT13" s="273"/>
      <c r="BU13" s="273"/>
      <c r="BV13" s="273"/>
      <c r="BW13" s="273"/>
      <c r="BX13" s="273"/>
      <c r="BY13" s="273"/>
      <c r="BZ13" s="273"/>
      <c r="CA13" s="273"/>
      <c r="CB13" s="273"/>
      <c r="CC13" s="273"/>
      <c r="CD13" s="273"/>
      <c r="CE13" s="273"/>
      <c r="CF13" s="273"/>
      <c r="CG13" s="273"/>
      <c r="CH13" s="273"/>
      <c r="CI13" s="273"/>
      <c r="CJ13" s="273"/>
      <c r="CK13" s="273"/>
      <c r="CL13" s="273"/>
      <c r="CM13" s="273"/>
    </row>
    <row r="14" spans="1:91" s="132" customFormat="1" ht="42.75" x14ac:dyDescent="0.2">
      <c r="A14" s="164"/>
      <c r="B14" s="157" t="s">
        <v>92</v>
      </c>
      <c r="C14" s="157" t="s">
        <v>92</v>
      </c>
      <c r="D14" s="157" t="s">
        <v>93</v>
      </c>
      <c r="E14" s="26" t="s">
        <v>34</v>
      </c>
      <c r="F14" s="157" t="s">
        <v>34</v>
      </c>
      <c r="G14" s="157" t="s">
        <v>70</v>
      </c>
      <c r="H14" s="165" t="s">
        <v>94</v>
      </c>
      <c r="I14" s="165">
        <v>57350</v>
      </c>
      <c r="J14" s="157"/>
      <c r="K14" s="1" t="s">
        <v>36</v>
      </c>
      <c r="L14" s="41" t="s">
        <v>82</v>
      </c>
      <c r="M14" s="169">
        <v>44652</v>
      </c>
      <c r="N14" s="277" t="s">
        <v>84</v>
      </c>
      <c r="O14" s="72" t="s">
        <v>75</v>
      </c>
      <c r="P14" s="72" t="s">
        <v>39</v>
      </c>
      <c r="Q14" s="72">
        <v>45017</v>
      </c>
      <c r="R14" s="377" t="s">
        <v>85</v>
      </c>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3"/>
      <c r="BN14" s="273"/>
      <c r="BO14" s="273"/>
      <c r="BP14" s="273"/>
      <c r="BQ14" s="273"/>
      <c r="BR14" s="273"/>
      <c r="BS14" s="273"/>
      <c r="BT14" s="273"/>
      <c r="BU14" s="273"/>
      <c r="BV14" s="273"/>
      <c r="BW14" s="273"/>
      <c r="BX14" s="273"/>
      <c r="BY14" s="273"/>
      <c r="BZ14" s="273"/>
      <c r="CA14" s="273"/>
      <c r="CB14" s="273"/>
      <c r="CC14" s="273"/>
      <c r="CD14" s="273"/>
      <c r="CE14" s="273"/>
      <c r="CF14" s="273"/>
      <c r="CG14" s="273"/>
      <c r="CH14" s="273"/>
      <c r="CI14" s="273"/>
      <c r="CJ14" s="273"/>
      <c r="CK14" s="273"/>
      <c r="CL14" s="273"/>
      <c r="CM14" s="273"/>
    </row>
    <row r="15" spans="1:91" s="132" customFormat="1" ht="28.5" x14ac:dyDescent="0.2">
      <c r="A15" s="164"/>
      <c r="B15" s="157" t="s">
        <v>95</v>
      </c>
      <c r="C15" s="157" t="s">
        <v>95</v>
      </c>
      <c r="D15" s="157" t="s">
        <v>96</v>
      </c>
      <c r="E15" s="26" t="s">
        <v>34</v>
      </c>
      <c r="F15" s="157" t="s">
        <v>34</v>
      </c>
      <c r="G15" s="157" t="s">
        <v>70</v>
      </c>
      <c r="H15" s="165" t="s">
        <v>94</v>
      </c>
      <c r="I15" s="133" t="s">
        <v>97</v>
      </c>
      <c r="J15" s="157"/>
      <c r="K15" s="1" t="s">
        <v>36</v>
      </c>
      <c r="L15" s="41" t="s">
        <v>82</v>
      </c>
      <c r="M15" s="169">
        <v>44075</v>
      </c>
      <c r="N15" s="277" t="s">
        <v>84</v>
      </c>
      <c r="O15" s="72" t="s">
        <v>75</v>
      </c>
      <c r="P15" s="72" t="s">
        <v>39</v>
      </c>
      <c r="Q15" s="42">
        <v>44805</v>
      </c>
      <c r="R15" s="378" t="s">
        <v>56</v>
      </c>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c r="BM15" s="273"/>
      <c r="BN15" s="273"/>
      <c r="BO15" s="273"/>
      <c r="BP15" s="273"/>
      <c r="BQ15" s="273"/>
      <c r="BR15" s="273"/>
      <c r="BS15" s="273"/>
      <c r="BT15" s="273"/>
      <c r="BU15" s="273"/>
      <c r="BV15" s="273"/>
      <c r="BW15" s="273"/>
      <c r="BX15" s="273"/>
      <c r="BY15" s="273"/>
      <c r="BZ15" s="273"/>
      <c r="CA15" s="273"/>
      <c r="CB15" s="273"/>
      <c r="CC15" s="273"/>
      <c r="CD15" s="273"/>
      <c r="CE15" s="273"/>
      <c r="CF15" s="273"/>
      <c r="CG15" s="273"/>
      <c r="CH15" s="273"/>
      <c r="CI15" s="273"/>
      <c r="CJ15" s="273"/>
      <c r="CK15" s="273"/>
      <c r="CL15" s="273"/>
      <c r="CM15" s="273"/>
    </row>
    <row r="16" spans="1:91" s="132" customFormat="1" ht="28.5" x14ac:dyDescent="0.2">
      <c r="A16" s="164"/>
      <c r="B16" s="157" t="s">
        <v>98</v>
      </c>
      <c r="C16" s="157" t="s">
        <v>98</v>
      </c>
      <c r="D16" s="157" t="s">
        <v>99</v>
      </c>
      <c r="E16" s="26" t="s">
        <v>34</v>
      </c>
      <c r="F16" s="157" t="s">
        <v>34</v>
      </c>
      <c r="G16" s="157" t="s">
        <v>70</v>
      </c>
      <c r="H16" s="165" t="s">
        <v>94</v>
      </c>
      <c r="I16" s="133" t="s">
        <v>100</v>
      </c>
      <c r="J16" s="157"/>
      <c r="K16" s="1" t="s">
        <v>36</v>
      </c>
      <c r="L16" s="39" t="s">
        <v>82</v>
      </c>
      <c r="M16" s="166">
        <v>44562</v>
      </c>
      <c r="N16" s="72" t="s">
        <v>84</v>
      </c>
      <c r="O16" s="72" t="s">
        <v>75</v>
      </c>
      <c r="P16" s="72" t="s">
        <v>39</v>
      </c>
      <c r="Q16" s="72">
        <v>44927</v>
      </c>
      <c r="R16" s="379" t="s">
        <v>56</v>
      </c>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3"/>
      <c r="AP16" s="273"/>
      <c r="AQ16" s="273"/>
      <c r="AR16" s="273"/>
      <c r="AS16" s="273"/>
      <c r="AT16" s="273"/>
      <c r="AU16" s="273"/>
      <c r="AV16" s="273"/>
      <c r="AW16" s="273"/>
      <c r="AX16" s="273"/>
      <c r="AY16" s="273"/>
      <c r="AZ16" s="273"/>
      <c r="BA16" s="273"/>
      <c r="BB16" s="273"/>
      <c r="BC16" s="273"/>
      <c r="BD16" s="273"/>
      <c r="BE16" s="273"/>
      <c r="BF16" s="273"/>
      <c r="BG16" s="273"/>
      <c r="BH16" s="273"/>
      <c r="BI16" s="273"/>
      <c r="BJ16" s="273"/>
      <c r="BK16" s="273"/>
      <c r="BL16" s="273"/>
      <c r="BM16" s="273"/>
      <c r="BN16" s="273"/>
      <c r="BO16" s="273"/>
      <c r="BP16" s="273"/>
      <c r="BQ16" s="273"/>
      <c r="BR16" s="273"/>
      <c r="BS16" s="273"/>
      <c r="BT16" s="273"/>
      <c r="BU16" s="273"/>
      <c r="BV16" s="273"/>
      <c r="BW16" s="273"/>
      <c r="BX16" s="273"/>
      <c r="BY16" s="273"/>
      <c r="BZ16" s="273"/>
      <c r="CA16" s="273"/>
      <c r="CB16" s="273"/>
      <c r="CC16" s="273"/>
      <c r="CD16" s="273"/>
      <c r="CE16" s="273"/>
      <c r="CF16" s="273"/>
      <c r="CG16" s="273"/>
      <c r="CH16" s="273"/>
      <c r="CI16" s="273"/>
      <c r="CJ16" s="273"/>
      <c r="CK16" s="273"/>
      <c r="CL16" s="273"/>
      <c r="CM16" s="273"/>
    </row>
    <row r="17" spans="1:91" s="132" customFormat="1" ht="28.5" x14ac:dyDescent="0.2">
      <c r="A17" s="167"/>
      <c r="B17" s="157" t="s">
        <v>101</v>
      </c>
      <c r="C17" s="157" t="s">
        <v>101</v>
      </c>
      <c r="D17" s="157" t="s">
        <v>102</v>
      </c>
      <c r="E17" s="26" t="s">
        <v>34</v>
      </c>
      <c r="F17" s="144" t="s">
        <v>35</v>
      </c>
      <c r="G17" s="157"/>
      <c r="H17" s="165"/>
      <c r="I17" s="168" t="s">
        <v>103</v>
      </c>
      <c r="J17" s="157"/>
      <c r="K17" s="1" t="s">
        <v>36</v>
      </c>
      <c r="L17" s="90" t="s">
        <v>82</v>
      </c>
      <c r="M17" s="169">
        <v>44287</v>
      </c>
      <c r="N17" s="170" t="s">
        <v>84</v>
      </c>
      <c r="O17" s="72" t="s">
        <v>75</v>
      </c>
      <c r="P17" s="72" t="s">
        <v>39</v>
      </c>
      <c r="Q17" s="170">
        <v>45017</v>
      </c>
      <c r="R17" s="102" t="s">
        <v>85</v>
      </c>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c r="AY17" s="273"/>
      <c r="AZ17" s="273"/>
      <c r="BA17" s="273"/>
      <c r="BB17" s="273"/>
      <c r="BC17" s="273"/>
      <c r="BD17" s="273"/>
      <c r="BE17" s="273"/>
      <c r="BF17" s="273"/>
      <c r="BG17" s="273"/>
      <c r="BH17" s="273"/>
      <c r="BI17" s="273"/>
      <c r="BJ17" s="273"/>
      <c r="BK17" s="273"/>
      <c r="BL17" s="273"/>
      <c r="BM17" s="273"/>
      <c r="BN17" s="273"/>
      <c r="BO17" s="273"/>
      <c r="BP17" s="273"/>
      <c r="BQ17" s="273"/>
      <c r="BR17" s="273"/>
      <c r="BS17" s="273"/>
      <c r="BT17" s="273"/>
      <c r="BU17" s="273"/>
      <c r="BV17" s="273"/>
      <c r="BW17" s="273"/>
      <c r="BX17" s="273"/>
      <c r="BY17" s="273"/>
      <c r="BZ17" s="273"/>
      <c r="CA17" s="273"/>
      <c r="CB17" s="273"/>
      <c r="CC17" s="273"/>
      <c r="CD17" s="273"/>
      <c r="CE17" s="273"/>
      <c r="CF17" s="273"/>
      <c r="CG17" s="273"/>
      <c r="CH17" s="273"/>
      <c r="CI17" s="273"/>
      <c r="CJ17" s="273"/>
      <c r="CK17" s="273"/>
      <c r="CL17" s="273"/>
      <c r="CM17" s="273"/>
    </row>
    <row r="18" spans="1:91" s="132" customFormat="1" ht="42.75" x14ac:dyDescent="0.2">
      <c r="A18" s="14"/>
      <c r="B18" s="14" t="s">
        <v>104</v>
      </c>
      <c r="C18" s="14" t="s">
        <v>104</v>
      </c>
      <c r="D18" s="14" t="s">
        <v>105</v>
      </c>
      <c r="E18" s="26" t="s">
        <v>34</v>
      </c>
      <c r="F18" s="157" t="s">
        <v>34</v>
      </c>
      <c r="G18" s="14"/>
      <c r="H18" s="171">
        <v>-32000</v>
      </c>
      <c r="I18" s="172">
        <f>SUM(H18*O18)</f>
        <v>-96000</v>
      </c>
      <c r="J18" s="14"/>
      <c r="K18" s="1" t="s">
        <v>36</v>
      </c>
      <c r="L18" s="43" t="s">
        <v>106</v>
      </c>
      <c r="M18" s="173">
        <v>43252</v>
      </c>
      <c r="N18" s="71" t="s">
        <v>107</v>
      </c>
      <c r="O18" s="14">
        <v>3</v>
      </c>
      <c r="P18" s="14">
        <v>2</v>
      </c>
      <c r="Q18" s="71" t="s">
        <v>108</v>
      </c>
      <c r="R18" s="16" t="s">
        <v>109</v>
      </c>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3"/>
      <c r="BA18" s="273"/>
      <c r="BB18" s="273"/>
      <c r="BC18" s="273"/>
      <c r="BD18" s="273"/>
      <c r="BE18" s="273"/>
      <c r="BF18" s="273"/>
      <c r="BG18" s="273"/>
      <c r="BH18" s="273"/>
      <c r="BI18" s="273"/>
      <c r="BJ18" s="273"/>
      <c r="BK18" s="273"/>
      <c r="BL18" s="273"/>
      <c r="BM18" s="273"/>
      <c r="BN18" s="273"/>
      <c r="BO18" s="273"/>
      <c r="BP18" s="273"/>
      <c r="BQ18" s="273"/>
      <c r="BR18" s="273"/>
      <c r="BS18" s="273"/>
      <c r="BT18" s="273"/>
      <c r="BU18" s="273"/>
      <c r="BV18" s="273"/>
      <c r="BW18" s="273"/>
      <c r="BX18" s="273"/>
      <c r="BY18" s="273"/>
      <c r="BZ18" s="273"/>
      <c r="CA18" s="273"/>
      <c r="CB18" s="273"/>
      <c r="CC18" s="273"/>
      <c r="CD18" s="273"/>
      <c r="CE18" s="273"/>
      <c r="CF18" s="273"/>
      <c r="CG18" s="273"/>
      <c r="CH18" s="273"/>
      <c r="CI18" s="273"/>
      <c r="CJ18" s="273"/>
      <c r="CK18" s="273"/>
      <c r="CL18" s="273"/>
      <c r="CM18" s="273"/>
    </row>
    <row r="19" spans="1:91" s="132" customFormat="1" ht="42.75" x14ac:dyDescent="0.2">
      <c r="A19" s="97"/>
      <c r="B19" s="97" t="s">
        <v>110</v>
      </c>
      <c r="C19" s="97" t="s">
        <v>110</v>
      </c>
      <c r="D19" s="97" t="s">
        <v>111</v>
      </c>
      <c r="E19" s="26" t="s">
        <v>35</v>
      </c>
      <c r="F19" s="26" t="s">
        <v>35</v>
      </c>
      <c r="G19" s="97" t="s">
        <v>35</v>
      </c>
      <c r="H19" s="98">
        <v>113988</v>
      </c>
      <c r="I19" s="98">
        <v>569940</v>
      </c>
      <c r="J19" s="97" t="s">
        <v>76</v>
      </c>
      <c r="K19" s="1" t="s">
        <v>36</v>
      </c>
      <c r="L19" s="97" t="s">
        <v>112</v>
      </c>
      <c r="M19" s="97">
        <v>43922</v>
      </c>
      <c r="N19" s="97">
        <v>45747</v>
      </c>
      <c r="O19" s="97" t="s">
        <v>63</v>
      </c>
      <c r="P19" s="97" t="s">
        <v>44</v>
      </c>
      <c r="Q19" s="97">
        <v>45747</v>
      </c>
      <c r="R19" s="112" t="s">
        <v>113</v>
      </c>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c r="AZ19" s="273"/>
      <c r="BA19" s="273"/>
      <c r="BB19" s="273"/>
      <c r="BC19" s="273"/>
      <c r="BD19" s="273"/>
      <c r="BE19" s="273"/>
      <c r="BF19" s="273"/>
      <c r="BG19" s="273"/>
      <c r="BH19" s="273"/>
      <c r="BI19" s="273"/>
      <c r="BJ19" s="273"/>
      <c r="BK19" s="273"/>
      <c r="BL19" s="273"/>
      <c r="BM19" s="273"/>
      <c r="BN19" s="273"/>
      <c r="BO19" s="273"/>
      <c r="BP19" s="273"/>
      <c r="BQ19" s="273"/>
      <c r="BR19" s="273"/>
      <c r="BS19" s="273"/>
      <c r="BT19" s="273"/>
      <c r="BU19" s="273"/>
      <c r="BV19" s="273"/>
      <c r="BW19" s="273"/>
      <c r="BX19" s="273"/>
      <c r="BY19" s="273"/>
      <c r="BZ19" s="273"/>
      <c r="CA19" s="273"/>
      <c r="CB19" s="273"/>
      <c r="CC19" s="273"/>
      <c r="CD19" s="273"/>
      <c r="CE19" s="273"/>
      <c r="CF19" s="273"/>
      <c r="CG19" s="273"/>
      <c r="CH19" s="273"/>
      <c r="CI19" s="273"/>
      <c r="CJ19" s="273"/>
      <c r="CK19" s="273"/>
      <c r="CL19" s="273"/>
      <c r="CM19" s="273"/>
    </row>
    <row r="20" spans="1:91" s="132" customFormat="1" ht="28.5" x14ac:dyDescent="0.2">
      <c r="A20" s="14"/>
      <c r="B20" s="14" t="s">
        <v>114</v>
      </c>
      <c r="C20" s="14" t="s">
        <v>115</v>
      </c>
      <c r="D20" s="36" t="s">
        <v>116</v>
      </c>
      <c r="E20" s="123" t="s">
        <v>34</v>
      </c>
      <c r="F20" s="249" t="s">
        <v>34</v>
      </c>
      <c r="G20" s="36"/>
      <c r="H20" s="259">
        <v>9000</v>
      </c>
      <c r="I20" s="259">
        <v>45000</v>
      </c>
      <c r="J20" s="36"/>
      <c r="K20" s="232" t="s">
        <v>36</v>
      </c>
      <c r="L20" s="36" t="s">
        <v>106</v>
      </c>
      <c r="M20" s="262">
        <v>42902</v>
      </c>
      <c r="N20" s="246">
        <v>44742</v>
      </c>
      <c r="O20" s="36" t="s">
        <v>117</v>
      </c>
      <c r="P20" s="36" t="s">
        <v>44</v>
      </c>
      <c r="Q20" s="246" t="s">
        <v>118</v>
      </c>
      <c r="R20" s="146" t="s">
        <v>85</v>
      </c>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3"/>
      <c r="BD20" s="273"/>
      <c r="BE20" s="273"/>
      <c r="BF20" s="273"/>
      <c r="BG20" s="273"/>
      <c r="BH20" s="273"/>
      <c r="BI20" s="273"/>
      <c r="BJ20" s="273"/>
      <c r="BK20" s="273"/>
      <c r="BL20" s="273"/>
      <c r="BM20" s="273"/>
      <c r="BN20" s="273"/>
      <c r="BO20" s="273"/>
      <c r="BP20" s="273"/>
      <c r="BQ20" s="273"/>
      <c r="BR20" s="273"/>
      <c r="BS20" s="273"/>
      <c r="BT20" s="273"/>
      <c r="BU20" s="273"/>
      <c r="BV20" s="273"/>
      <c r="BW20" s="273"/>
      <c r="BX20" s="273"/>
      <c r="BY20" s="273"/>
      <c r="BZ20" s="273"/>
      <c r="CA20" s="273"/>
      <c r="CB20" s="273"/>
      <c r="CC20" s="273"/>
      <c r="CD20" s="273"/>
      <c r="CE20" s="273"/>
      <c r="CF20" s="273"/>
      <c r="CG20" s="273"/>
      <c r="CH20" s="273"/>
      <c r="CI20" s="273"/>
      <c r="CJ20" s="273"/>
      <c r="CK20" s="273"/>
      <c r="CL20" s="273"/>
      <c r="CM20" s="273"/>
    </row>
    <row r="21" spans="1:91" s="132" customFormat="1" ht="42.75" x14ac:dyDescent="0.2">
      <c r="A21" s="36"/>
      <c r="B21" s="44" t="s">
        <v>119</v>
      </c>
      <c r="C21" s="175" t="s">
        <v>119</v>
      </c>
      <c r="D21" s="114" t="s">
        <v>120</v>
      </c>
      <c r="E21" s="107" t="s">
        <v>34</v>
      </c>
      <c r="F21" s="249" t="s">
        <v>34</v>
      </c>
      <c r="G21" s="114"/>
      <c r="H21" s="266">
        <v>9050</v>
      </c>
      <c r="I21" s="266">
        <v>27150</v>
      </c>
      <c r="J21" s="114"/>
      <c r="K21" s="233" t="s">
        <v>36</v>
      </c>
      <c r="L21" s="148" t="s">
        <v>106</v>
      </c>
      <c r="M21" s="234">
        <v>44409</v>
      </c>
      <c r="N21" s="267">
        <v>45504</v>
      </c>
      <c r="O21" s="267" t="s">
        <v>121</v>
      </c>
      <c r="P21" s="148" t="s">
        <v>122</v>
      </c>
      <c r="Q21" s="268">
        <v>45504</v>
      </c>
      <c r="R21" s="269" t="s">
        <v>47</v>
      </c>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3"/>
      <c r="AZ21" s="273"/>
      <c r="BA21" s="273"/>
      <c r="BB21" s="273"/>
      <c r="BC21" s="273"/>
      <c r="BD21" s="273"/>
      <c r="BE21" s="273"/>
      <c r="BF21" s="273"/>
      <c r="BG21" s="273"/>
      <c r="BH21" s="273"/>
      <c r="BI21" s="273"/>
      <c r="BJ21" s="273"/>
      <c r="BK21" s="273"/>
      <c r="BL21" s="273"/>
      <c r="BM21" s="273"/>
      <c r="BN21" s="273"/>
      <c r="BO21" s="273"/>
      <c r="BP21" s="273"/>
      <c r="BQ21" s="273"/>
      <c r="BR21" s="273"/>
      <c r="BS21" s="273"/>
      <c r="BT21" s="273"/>
      <c r="BU21" s="273"/>
      <c r="BV21" s="273"/>
      <c r="BW21" s="273"/>
      <c r="BX21" s="273"/>
      <c r="BY21" s="273"/>
      <c r="BZ21" s="273"/>
      <c r="CA21" s="273"/>
      <c r="CB21" s="273"/>
      <c r="CC21" s="273"/>
      <c r="CD21" s="273"/>
      <c r="CE21" s="273"/>
      <c r="CF21" s="273"/>
      <c r="CG21" s="273"/>
      <c r="CH21" s="273"/>
      <c r="CI21" s="273"/>
      <c r="CJ21" s="273"/>
      <c r="CK21" s="273"/>
      <c r="CL21" s="273"/>
      <c r="CM21" s="273"/>
    </row>
    <row r="22" spans="1:91" s="132" customFormat="1" ht="42.75" x14ac:dyDescent="0.2">
      <c r="A22" s="87"/>
      <c r="B22" s="90" t="s">
        <v>123</v>
      </c>
      <c r="C22" s="270" t="s">
        <v>123</v>
      </c>
      <c r="D22" s="90" t="s">
        <v>124</v>
      </c>
      <c r="E22" s="271" t="s">
        <v>34</v>
      </c>
      <c r="F22" s="157" t="s">
        <v>34</v>
      </c>
      <c r="G22" s="157" t="s">
        <v>70</v>
      </c>
      <c r="H22" s="258">
        <v>3000</v>
      </c>
      <c r="I22" s="258">
        <v>16000</v>
      </c>
      <c r="J22" s="90" t="s">
        <v>70</v>
      </c>
      <c r="K22" s="110" t="s">
        <v>36</v>
      </c>
      <c r="L22" s="90" t="s">
        <v>106</v>
      </c>
      <c r="M22" s="99">
        <v>43191</v>
      </c>
      <c r="N22" s="170">
        <v>44287</v>
      </c>
      <c r="O22" s="170" t="s">
        <v>117</v>
      </c>
      <c r="P22" s="90" t="s">
        <v>125</v>
      </c>
      <c r="Q22" s="94">
        <v>45016</v>
      </c>
      <c r="R22" s="90" t="s">
        <v>47</v>
      </c>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273"/>
      <c r="BE22" s="273"/>
      <c r="BF22" s="273"/>
      <c r="BG22" s="273"/>
      <c r="BH22" s="273"/>
      <c r="BI22" s="273"/>
      <c r="BJ22" s="273"/>
      <c r="BK22" s="273"/>
      <c r="BL22" s="273"/>
      <c r="BM22" s="273"/>
      <c r="BN22" s="273"/>
      <c r="BO22" s="273"/>
      <c r="BP22" s="273"/>
      <c r="BQ22" s="273"/>
      <c r="BR22" s="273"/>
      <c r="BS22" s="273"/>
      <c r="BT22" s="273"/>
      <c r="BU22" s="273"/>
      <c r="BV22" s="273"/>
      <c r="BW22" s="273"/>
      <c r="BX22" s="273"/>
      <c r="BY22" s="273"/>
      <c r="BZ22" s="273"/>
      <c r="CA22" s="273"/>
      <c r="CB22" s="273"/>
      <c r="CC22" s="273"/>
      <c r="CD22" s="273"/>
      <c r="CE22" s="273"/>
      <c r="CF22" s="273"/>
      <c r="CG22" s="273"/>
      <c r="CH22" s="273"/>
      <c r="CI22" s="273"/>
      <c r="CJ22" s="273"/>
      <c r="CK22" s="273"/>
      <c r="CL22" s="273"/>
      <c r="CM22" s="273"/>
    </row>
    <row r="23" spans="1:91" s="132" customFormat="1" ht="28.5" x14ac:dyDescent="0.2">
      <c r="A23" s="272"/>
      <c r="B23" s="239" t="s">
        <v>126</v>
      </c>
      <c r="C23" s="239" t="s">
        <v>127</v>
      </c>
      <c r="D23" s="239" t="s">
        <v>128</v>
      </c>
      <c r="E23" s="236" t="s">
        <v>34</v>
      </c>
      <c r="F23" s="237" t="s">
        <v>34</v>
      </c>
      <c r="G23" s="239" t="s">
        <v>70</v>
      </c>
      <c r="H23" s="260">
        <v>4950</v>
      </c>
      <c r="I23" s="260">
        <v>24750</v>
      </c>
      <c r="J23" s="239" t="s">
        <v>70</v>
      </c>
      <c r="K23" s="261" t="s">
        <v>36</v>
      </c>
      <c r="L23" s="239" t="s">
        <v>106</v>
      </c>
      <c r="M23" s="263">
        <v>44409</v>
      </c>
      <c r="N23" s="264">
        <v>45504</v>
      </c>
      <c r="O23" s="264" t="s">
        <v>117</v>
      </c>
      <c r="P23" s="239" t="s">
        <v>125</v>
      </c>
      <c r="Q23" s="264">
        <v>46234</v>
      </c>
      <c r="R23" s="265" t="s">
        <v>85</v>
      </c>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c r="BE23" s="273"/>
      <c r="BF23" s="273"/>
      <c r="BG23" s="273"/>
      <c r="BH23" s="273"/>
      <c r="BI23" s="273"/>
      <c r="BJ23" s="273"/>
      <c r="BK23" s="273"/>
      <c r="BL23" s="273"/>
      <c r="BM23" s="273"/>
      <c r="BN23" s="273"/>
      <c r="BO23" s="273"/>
      <c r="BP23" s="273"/>
      <c r="BQ23" s="273"/>
      <c r="BR23" s="273"/>
      <c r="BS23" s="273"/>
      <c r="BT23" s="273"/>
      <c r="BU23" s="273"/>
      <c r="BV23" s="273"/>
      <c r="BW23" s="273"/>
      <c r="BX23" s="273"/>
      <c r="BY23" s="273"/>
      <c r="BZ23" s="273"/>
      <c r="CA23" s="273"/>
      <c r="CB23" s="273"/>
      <c r="CC23" s="273"/>
      <c r="CD23" s="273"/>
      <c r="CE23" s="273"/>
      <c r="CF23" s="273"/>
      <c r="CG23" s="273"/>
      <c r="CH23" s="273"/>
      <c r="CI23" s="273"/>
      <c r="CJ23" s="273"/>
      <c r="CK23" s="273"/>
      <c r="CL23" s="273"/>
      <c r="CM23" s="273"/>
    </row>
    <row r="24" spans="1:91" s="132" customFormat="1" ht="28.5" x14ac:dyDescent="0.2">
      <c r="A24" s="176"/>
      <c r="B24" s="3" t="s">
        <v>129</v>
      </c>
      <c r="C24" s="3" t="s">
        <v>130</v>
      </c>
      <c r="D24" s="3" t="s">
        <v>131</v>
      </c>
      <c r="E24" s="26" t="s">
        <v>34</v>
      </c>
      <c r="F24" s="157" t="s">
        <v>34</v>
      </c>
      <c r="G24" s="3" t="s">
        <v>70</v>
      </c>
      <c r="H24" s="177">
        <v>14948</v>
      </c>
      <c r="I24" s="177">
        <v>74744</v>
      </c>
      <c r="J24" s="3" t="s">
        <v>132</v>
      </c>
      <c r="K24" s="1" t="s">
        <v>36</v>
      </c>
      <c r="L24" s="3" t="s">
        <v>106</v>
      </c>
      <c r="M24" s="45">
        <v>44287</v>
      </c>
      <c r="N24" s="46">
        <v>45382</v>
      </c>
      <c r="O24" s="46" t="s">
        <v>117</v>
      </c>
      <c r="P24" s="3" t="s">
        <v>125</v>
      </c>
      <c r="Q24" s="46">
        <v>46112</v>
      </c>
      <c r="R24" s="139" t="s">
        <v>85</v>
      </c>
      <c r="S24" s="273"/>
      <c r="T24" s="273"/>
      <c r="U24" s="273"/>
      <c r="V24" s="273"/>
      <c r="W24" s="273"/>
      <c r="X24" s="273"/>
      <c r="Y24" s="273"/>
      <c r="Z24" s="273"/>
      <c r="AA24" s="273"/>
      <c r="AB24" s="273"/>
      <c r="AC24" s="273"/>
      <c r="AD24" s="273"/>
      <c r="AE24" s="273"/>
      <c r="AF24" s="273"/>
      <c r="AG24" s="273"/>
      <c r="AH24" s="273"/>
      <c r="AI24" s="273"/>
      <c r="AJ24" s="273"/>
      <c r="AK24" s="273"/>
      <c r="AL24" s="273"/>
      <c r="AM24" s="273"/>
      <c r="AN24" s="273"/>
      <c r="AO24" s="273"/>
      <c r="AP24" s="273"/>
      <c r="AQ24" s="273"/>
      <c r="AR24" s="273"/>
      <c r="AS24" s="273"/>
      <c r="AT24" s="273"/>
      <c r="AU24" s="273"/>
      <c r="AV24" s="273"/>
      <c r="AW24" s="273"/>
      <c r="AX24" s="273"/>
      <c r="AY24" s="273"/>
      <c r="AZ24" s="273"/>
      <c r="BA24" s="273"/>
      <c r="BB24" s="273"/>
      <c r="BC24" s="273"/>
      <c r="BD24" s="273"/>
      <c r="BE24" s="273"/>
      <c r="BF24" s="273"/>
      <c r="BG24" s="273"/>
      <c r="BH24" s="273"/>
      <c r="BI24" s="273"/>
      <c r="BJ24" s="273"/>
      <c r="BK24" s="273"/>
      <c r="BL24" s="273"/>
      <c r="BM24" s="273"/>
      <c r="BN24" s="273"/>
      <c r="BO24" s="273"/>
      <c r="BP24" s="273"/>
      <c r="BQ24" s="273"/>
      <c r="BR24" s="273"/>
      <c r="BS24" s="273"/>
      <c r="BT24" s="273"/>
      <c r="BU24" s="273"/>
      <c r="BV24" s="273"/>
      <c r="BW24" s="273"/>
      <c r="BX24" s="273"/>
      <c r="BY24" s="273"/>
      <c r="BZ24" s="273"/>
      <c r="CA24" s="273"/>
      <c r="CB24" s="273"/>
      <c r="CC24" s="273"/>
      <c r="CD24" s="273"/>
      <c r="CE24" s="273"/>
      <c r="CF24" s="273"/>
      <c r="CG24" s="273"/>
      <c r="CH24" s="273"/>
      <c r="CI24" s="273"/>
      <c r="CJ24" s="273"/>
      <c r="CK24" s="273"/>
      <c r="CL24" s="273"/>
      <c r="CM24" s="273"/>
    </row>
    <row r="25" spans="1:91" s="137" customFormat="1" ht="28.5" x14ac:dyDescent="0.25">
      <c r="A25" s="178"/>
      <c r="B25" s="179" t="s">
        <v>133</v>
      </c>
      <c r="C25" s="179" t="s">
        <v>134</v>
      </c>
      <c r="D25" s="179" t="s">
        <v>135</v>
      </c>
      <c r="E25" s="26" t="s">
        <v>34</v>
      </c>
      <c r="F25" s="157" t="s">
        <v>34</v>
      </c>
      <c r="G25" s="179"/>
      <c r="H25" s="180" t="s">
        <v>136</v>
      </c>
      <c r="I25" s="180"/>
      <c r="J25" s="179"/>
      <c r="K25" s="1" t="s">
        <v>36</v>
      </c>
      <c r="L25" s="179" t="s">
        <v>106</v>
      </c>
      <c r="M25" s="181">
        <v>44565</v>
      </c>
      <c r="N25" s="182">
        <v>45016</v>
      </c>
      <c r="O25" s="182" t="s">
        <v>137</v>
      </c>
      <c r="P25" s="179"/>
      <c r="Q25" s="182">
        <v>45016</v>
      </c>
      <c r="R25" s="183" t="s">
        <v>56</v>
      </c>
      <c r="S25" s="209"/>
      <c r="T25" s="209"/>
      <c r="U25" s="209"/>
      <c r="V25" s="209"/>
      <c r="W25" s="209"/>
      <c r="X25" s="209"/>
      <c r="Y25" s="209"/>
      <c r="Z25" s="209"/>
      <c r="AA25" s="209"/>
      <c r="AB25" s="209"/>
      <c r="AC25" s="209"/>
      <c r="AD25" s="209"/>
      <c r="AE25" s="209"/>
      <c r="AF25" s="209"/>
      <c r="AG25" s="209"/>
      <c r="AH25" s="209"/>
      <c r="AI25" s="209"/>
      <c r="AJ25" s="209"/>
      <c r="AK25" s="209"/>
      <c r="AL25" s="209"/>
      <c r="AM25" s="209"/>
      <c r="AN25" s="209"/>
      <c r="AO25" s="209"/>
      <c r="AP25" s="209"/>
      <c r="AQ25" s="209"/>
      <c r="AR25" s="209"/>
      <c r="AS25" s="209"/>
      <c r="AT25" s="209"/>
      <c r="AU25" s="209"/>
      <c r="AV25" s="209"/>
      <c r="AW25" s="209"/>
      <c r="AX25" s="209"/>
      <c r="AY25" s="209"/>
      <c r="AZ25" s="209"/>
      <c r="BA25" s="209"/>
      <c r="BB25" s="209"/>
      <c r="BC25" s="209"/>
      <c r="BD25" s="209"/>
      <c r="BE25" s="209"/>
      <c r="BF25" s="209"/>
      <c r="BG25" s="209"/>
      <c r="BH25" s="209"/>
      <c r="BI25" s="209"/>
      <c r="BJ25" s="209"/>
      <c r="BK25" s="209"/>
      <c r="BL25" s="209"/>
      <c r="BM25" s="209"/>
      <c r="BN25" s="209"/>
      <c r="BO25" s="209"/>
      <c r="BP25" s="209"/>
      <c r="BQ25" s="209"/>
      <c r="BR25" s="209"/>
      <c r="BS25" s="209"/>
      <c r="BT25" s="209"/>
      <c r="BU25" s="209"/>
      <c r="BV25" s="209"/>
      <c r="BW25" s="209"/>
      <c r="BX25" s="209"/>
      <c r="BY25" s="209"/>
      <c r="BZ25" s="209"/>
      <c r="CA25" s="209"/>
      <c r="CB25" s="209"/>
      <c r="CC25" s="209"/>
      <c r="CD25" s="209"/>
      <c r="CE25" s="209"/>
      <c r="CF25" s="209"/>
      <c r="CG25" s="209"/>
      <c r="CH25" s="209"/>
      <c r="CI25" s="209"/>
      <c r="CJ25" s="209"/>
      <c r="CK25" s="209"/>
      <c r="CL25" s="209"/>
      <c r="CM25" s="209"/>
    </row>
    <row r="26" spans="1:91" s="137" customFormat="1" ht="42.75" x14ac:dyDescent="0.25">
      <c r="A26" s="184" t="s">
        <v>138</v>
      </c>
      <c r="B26" s="185" t="s">
        <v>110</v>
      </c>
      <c r="C26" s="185" t="s">
        <v>110</v>
      </c>
      <c r="D26" s="185" t="s">
        <v>111</v>
      </c>
      <c r="E26" s="26" t="s">
        <v>34</v>
      </c>
      <c r="F26" s="144" t="s">
        <v>35</v>
      </c>
      <c r="G26" s="184" t="s">
        <v>35</v>
      </c>
      <c r="H26" s="186">
        <v>113988</v>
      </c>
      <c r="I26" s="187">
        <v>569940</v>
      </c>
      <c r="J26" s="184" t="s">
        <v>76</v>
      </c>
      <c r="K26" s="1" t="s">
        <v>36</v>
      </c>
      <c r="L26" s="188" t="s">
        <v>106</v>
      </c>
      <c r="M26" s="189">
        <v>43922</v>
      </c>
      <c r="N26" s="190">
        <v>45747</v>
      </c>
      <c r="O26" s="185" t="s">
        <v>63</v>
      </c>
      <c r="P26" s="185" t="s">
        <v>44</v>
      </c>
      <c r="Q26" s="190">
        <v>45747</v>
      </c>
      <c r="R26" s="191" t="s">
        <v>113</v>
      </c>
      <c r="S26" s="209"/>
      <c r="T26" s="209"/>
      <c r="U26" s="209"/>
      <c r="V26" s="209"/>
      <c r="W26" s="209"/>
      <c r="X26" s="209"/>
      <c r="Y26" s="209"/>
      <c r="Z26" s="209"/>
      <c r="AA26" s="209"/>
      <c r="AB26" s="209"/>
      <c r="AC26" s="209"/>
      <c r="AD26" s="209"/>
      <c r="AE26" s="209"/>
      <c r="AF26" s="209"/>
      <c r="AG26" s="209"/>
      <c r="AH26" s="209"/>
      <c r="AI26" s="209"/>
      <c r="AJ26" s="209"/>
      <c r="AK26" s="209"/>
      <c r="AL26" s="209"/>
      <c r="AM26" s="209"/>
      <c r="AN26" s="209"/>
      <c r="AO26" s="209"/>
      <c r="AP26" s="209"/>
      <c r="AQ26" s="209"/>
      <c r="AR26" s="209"/>
      <c r="AS26" s="209"/>
      <c r="AT26" s="209"/>
      <c r="AU26" s="209"/>
      <c r="AV26" s="209"/>
      <c r="AW26" s="209"/>
      <c r="AX26" s="209"/>
      <c r="AY26" s="209"/>
      <c r="AZ26" s="209"/>
      <c r="BA26" s="209"/>
      <c r="BB26" s="209"/>
      <c r="BC26" s="209"/>
      <c r="BD26" s="209"/>
      <c r="BE26" s="209"/>
      <c r="BF26" s="209"/>
      <c r="BG26" s="209"/>
      <c r="BH26" s="209"/>
      <c r="BI26" s="209"/>
      <c r="BJ26" s="209"/>
      <c r="BK26" s="209"/>
      <c r="BL26" s="209"/>
      <c r="BM26" s="209"/>
      <c r="BN26" s="209"/>
      <c r="BO26" s="209"/>
      <c r="BP26" s="209"/>
      <c r="BQ26" s="209"/>
      <c r="BR26" s="209"/>
      <c r="BS26" s="209"/>
      <c r="BT26" s="209"/>
      <c r="BU26" s="209"/>
      <c r="BV26" s="209"/>
      <c r="BW26" s="209"/>
      <c r="BX26" s="209"/>
      <c r="BY26" s="209"/>
      <c r="BZ26" s="209"/>
      <c r="CA26" s="209"/>
      <c r="CB26" s="209"/>
      <c r="CC26" s="209"/>
      <c r="CD26" s="209"/>
      <c r="CE26" s="209"/>
      <c r="CF26" s="209"/>
      <c r="CG26" s="209"/>
      <c r="CH26" s="209"/>
      <c r="CI26" s="209"/>
      <c r="CJ26" s="209"/>
      <c r="CK26" s="209"/>
      <c r="CL26" s="209"/>
      <c r="CM26" s="209"/>
    </row>
    <row r="27" spans="1:91" s="137" customFormat="1" ht="85.5" x14ac:dyDescent="0.25">
      <c r="A27" s="184"/>
      <c r="B27" s="185" t="s">
        <v>139</v>
      </c>
      <c r="C27" s="185" t="s">
        <v>140</v>
      </c>
      <c r="D27" s="185" t="s">
        <v>141</v>
      </c>
      <c r="E27" s="26" t="s">
        <v>34</v>
      </c>
      <c r="F27" s="157" t="s">
        <v>34</v>
      </c>
      <c r="G27" s="184" t="s">
        <v>34</v>
      </c>
      <c r="H27" s="185"/>
      <c r="I27" s="187">
        <v>30250</v>
      </c>
      <c r="J27" s="184" t="s">
        <v>76</v>
      </c>
      <c r="K27" s="1" t="s">
        <v>36</v>
      </c>
      <c r="L27" s="188" t="s">
        <v>106</v>
      </c>
      <c r="M27" s="189" t="s">
        <v>142</v>
      </c>
      <c r="N27" s="190">
        <v>44043</v>
      </c>
      <c r="O27" s="185" t="s">
        <v>143</v>
      </c>
      <c r="P27" s="185" t="s">
        <v>76</v>
      </c>
      <c r="Q27" s="278">
        <v>45139</v>
      </c>
      <c r="R27" s="191" t="s">
        <v>144</v>
      </c>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09"/>
      <c r="CA27" s="209"/>
      <c r="CB27" s="209"/>
      <c r="CC27" s="209"/>
      <c r="CD27" s="209"/>
      <c r="CE27" s="209"/>
      <c r="CF27" s="209"/>
      <c r="CG27" s="209"/>
      <c r="CH27" s="209"/>
      <c r="CI27" s="209"/>
      <c r="CJ27" s="209"/>
      <c r="CK27" s="209"/>
      <c r="CL27" s="209"/>
      <c r="CM27" s="209"/>
    </row>
    <row r="28" spans="1:91" s="137" customFormat="1" ht="42.75" x14ac:dyDescent="0.25">
      <c r="A28" s="193"/>
      <c r="B28" s="194" t="s">
        <v>145</v>
      </c>
      <c r="C28" s="194" t="s">
        <v>146</v>
      </c>
      <c r="D28" s="299" t="s">
        <v>147</v>
      </c>
      <c r="E28" s="26" t="s">
        <v>34</v>
      </c>
      <c r="F28" s="157" t="s">
        <v>34</v>
      </c>
      <c r="G28" s="193" t="s">
        <v>34</v>
      </c>
      <c r="H28" s="195">
        <v>3568</v>
      </c>
      <c r="I28" s="195">
        <v>49218</v>
      </c>
      <c r="J28" s="193" t="s">
        <v>76</v>
      </c>
      <c r="K28" s="1" t="s">
        <v>36</v>
      </c>
      <c r="L28" s="196" t="s">
        <v>106</v>
      </c>
      <c r="M28" s="197" t="s">
        <v>148</v>
      </c>
      <c r="N28" s="198" t="s">
        <v>149</v>
      </c>
      <c r="O28" s="194" t="s">
        <v>117</v>
      </c>
      <c r="P28" s="194" t="s">
        <v>125</v>
      </c>
      <c r="Q28" s="242" t="s">
        <v>149</v>
      </c>
      <c r="R28" s="199" t="s">
        <v>150</v>
      </c>
      <c r="S28" s="209"/>
      <c r="T28" s="209"/>
      <c r="U28" s="209"/>
      <c r="V28" s="209"/>
      <c r="W28" s="209"/>
      <c r="X28" s="209"/>
      <c r="Y28" s="209"/>
      <c r="Z28" s="209"/>
      <c r="AA28" s="209"/>
      <c r="AB28" s="209"/>
      <c r="AC28" s="209"/>
      <c r="AD28" s="209"/>
      <c r="AE28" s="209"/>
      <c r="AF28" s="209"/>
      <c r="AG28" s="209"/>
      <c r="AH28" s="209"/>
      <c r="AI28" s="209"/>
      <c r="AJ28" s="209"/>
      <c r="AK28" s="209"/>
      <c r="AL28" s="209"/>
      <c r="AM28" s="209"/>
      <c r="AN28" s="209"/>
      <c r="AO28" s="209"/>
      <c r="AP28" s="209"/>
      <c r="AQ28" s="209"/>
      <c r="AR28" s="209"/>
      <c r="AS28" s="209"/>
      <c r="AT28" s="209"/>
      <c r="AU28" s="209"/>
      <c r="AV28" s="209"/>
      <c r="AW28" s="209"/>
      <c r="AX28" s="209"/>
      <c r="AY28" s="209"/>
      <c r="AZ28" s="209"/>
      <c r="BA28" s="209"/>
      <c r="BB28" s="209"/>
      <c r="BC28" s="209"/>
      <c r="BD28" s="209"/>
      <c r="BE28" s="209"/>
      <c r="BF28" s="209"/>
      <c r="BG28" s="209"/>
      <c r="BH28" s="209"/>
      <c r="BI28" s="209"/>
      <c r="BJ28" s="209"/>
      <c r="BK28" s="209"/>
      <c r="BL28" s="209"/>
      <c r="BM28" s="209"/>
      <c r="BN28" s="209"/>
      <c r="BO28" s="209"/>
      <c r="BP28" s="209"/>
      <c r="BQ28" s="209"/>
      <c r="BR28" s="209"/>
      <c r="BS28" s="209"/>
      <c r="BT28" s="209"/>
      <c r="BU28" s="209"/>
      <c r="BV28" s="209"/>
      <c r="BW28" s="209"/>
      <c r="BX28" s="209"/>
      <c r="BY28" s="209"/>
      <c r="BZ28" s="209"/>
      <c r="CA28" s="209"/>
      <c r="CB28" s="209"/>
      <c r="CC28" s="209"/>
      <c r="CD28" s="209"/>
      <c r="CE28" s="209"/>
      <c r="CF28" s="209"/>
      <c r="CG28" s="209"/>
      <c r="CH28" s="209"/>
      <c r="CI28" s="209"/>
      <c r="CJ28" s="209"/>
      <c r="CK28" s="209"/>
      <c r="CL28" s="209"/>
      <c r="CM28" s="209"/>
    </row>
    <row r="29" spans="1:91" s="135" customFormat="1" ht="28.5" x14ac:dyDescent="0.25">
      <c r="A29" s="192">
        <v>198</v>
      </c>
      <c r="B29" s="192" t="s">
        <v>151</v>
      </c>
      <c r="C29" s="192" t="s">
        <v>152</v>
      </c>
      <c r="D29" s="245" t="s">
        <v>153</v>
      </c>
      <c r="E29" s="26" t="s">
        <v>34</v>
      </c>
      <c r="F29" s="157" t="s">
        <v>34</v>
      </c>
      <c r="G29" s="192" t="s">
        <v>34</v>
      </c>
      <c r="H29" s="200">
        <v>21750</v>
      </c>
      <c r="I29" s="200">
        <v>21750</v>
      </c>
      <c r="J29" s="192" t="s">
        <v>76</v>
      </c>
      <c r="K29" s="1" t="s">
        <v>36</v>
      </c>
      <c r="L29" s="201" t="s">
        <v>106</v>
      </c>
      <c r="M29" s="202">
        <v>44761</v>
      </c>
      <c r="N29" s="203">
        <v>45125</v>
      </c>
      <c r="O29" s="192" t="s">
        <v>137</v>
      </c>
      <c r="P29" s="192" t="s">
        <v>154</v>
      </c>
      <c r="Q29" s="247">
        <v>45125</v>
      </c>
      <c r="R29" s="204" t="s">
        <v>155</v>
      </c>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5"/>
      <c r="BN29" s="205"/>
      <c r="BO29" s="205"/>
      <c r="BP29" s="205"/>
      <c r="BQ29" s="205"/>
      <c r="BR29" s="205"/>
      <c r="BS29" s="205"/>
      <c r="BT29" s="205"/>
      <c r="BU29" s="205"/>
      <c r="BV29" s="205"/>
      <c r="BW29" s="205"/>
      <c r="BX29" s="205"/>
      <c r="BY29" s="205"/>
      <c r="BZ29" s="205"/>
      <c r="CA29" s="205"/>
      <c r="CB29" s="205"/>
      <c r="CC29" s="205"/>
      <c r="CD29" s="205"/>
      <c r="CE29" s="205"/>
      <c r="CF29" s="205"/>
      <c r="CG29" s="205"/>
      <c r="CH29" s="205"/>
      <c r="CI29" s="205"/>
      <c r="CJ29" s="205"/>
      <c r="CK29" s="205"/>
      <c r="CL29" s="205"/>
      <c r="CM29" s="205"/>
    </row>
    <row r="30" spans="1:91" s="137" customFormat="1" ht="28.5" x14ac:dyDescent="0.25">
      <c r="A30" s="206"/>
      <c r="B30" s="287" t="s">
        <v>156</v>
      </c>
      <c r="C30" s="287" t="s">
        <v>157</v>
      </c>
      <c r="D30" s="300" t="s">
        <v>158</v>
      </c>
      <c r="E30" s="123" t="s">
        <v>34</v>
      </c>
      <c r="F30" s="249" t="s">
        <v>34</v>
      </c>
      <c r="G30" s="290" t="s">
        <v>70</v>
      </c>
      <c r="H30" s="291" t="s">
        <v>159</v>
      </c>
      <c r="I30" s="292" t="s">
        <v>159</v>
      </c>
      <c r="J30" s="251" t="s">
        <v>70</v>
      </c>
      <c r="K30" s="232" t="s">
        <v>36</v>
      </c>
      <c r="L30" s="36" t="s">
        <v>160</v>
      </c>
      <c r="M30" s="252">
        <v>44745</v>
      </c>
      <c r="N30" s="207">
        <v>45372</v>
      </c>
      <c r="O30" s="251" t="s">
        <v>44</v>
      </c>
      <c r="P30" s="251"/>
      <c r="Q30" s="252">
        <v>45372</v>
      </c>
      <c r="R30" s="253" t="s">
        <v>85</v>
      </c>
      <c r="S30" s="209"/>
      <c r="T30" s="209"/>
      <c r="U30" s="209"/>
      <c r="V30" s="209"/>
      <c r="W30" s="209"/>
      <c r="X30" s="209"/>
      <c r="Y30" s="209"/>
      <c r="Z30" s="209"/>
      <c r="AA30" s="209"/>
      <c r="AB30" s="209"/>
      <c r="AC30" s="209"/>
      <c r="AD30" s="209"/>
      <c r="AE30" s="209"/>
      <c r="AF30" s="209"/>
      <c r="AG30" s="209"/>
      <c r="AH30" s="209"/>
      <c r="AI30" s="209"/>
      <c r="AJ30" s="209"/>
      <c r="AK30" s="209"/>
      <c r="AL30" s="209"/>
      <c r="AM30" s="209"/>
      <c r="AN30" s="209"/>
      <c r="AO30" s="209"/>
      <c r="AP30" s="209"/>
      <c r="AQ30" s="209"/>
      <c r="AR30" s="209"/>
      <c r="AS30" s="209"/>
      <c r="AT30" s="209"/>
      <c r="AU30" s="209"/>
      <c r="AV30" s="209"/>
      <c r="AW30" s="209"/>
      <c r="AX30" s="209"/>
      <c r="AY30" s="209"/>
      <c r="AZ30" s="209"/>
      <c r="BA30" s="209"/>
      <c r="BB30" s="209"/>
      <c r="BC30" s="209"/>
      <c r="BD30" s="209"/>
      <c r="BE30" s="209"/>
      <c r="BF30" s="209"/>
      <c r="BG30" s="209"/>
      <c r="BH30" s="209"/>
      <c r="BI30" s="209"/>
      <c r="BJ30" s="209"/>
      <c r="BK30" s="209"/>
      <c r="BL30" s="209"/>
      <c r="BM30" s="209"/>
      <c r="BN30" s="209"/>
      <c r="BO30" s="209"/>
      <c r="BP30" s="209"/>
      <c r="BQ30" s="209"/>
      <c r="BR30" s="209"/>
      <c r="BS30" s="209"/>
      <c r="BT30" s="209"/>
      <c r="BU30" s="209"/>
      <c r="BV30" s="209"/>
      <c r="BW30" s="209"/>
      <c r="BX30" s="209"/>
      <c r="BY30" s="209"/>
      <c r="BZ30" s="209"/>
      <c r="CA30" s="209"/>
      <c r="CB30" s="209"/>
      <c r="CC30" s="209"/>
      <c r="CD30" s="209"/>
      <c r="CE30" s="209"/>
      <c r="CF30" s="209"/>
      <c r="CG30" s="209"/>
      <c r="CH30" s="209"/>
      <c r="CI30" s="209"/>
      <c r="CJ30" s="209"/>
      <c r="CK30" s="209"/>
      <c r="CL30" s="209"/>
      <c r="CM30" s="209"/>
    </row>
    <row r="31" spans="1:91" s="137" customFormat="1" ht="42.75" x14ac:dyDescent="0.25">
      <c r="A31" s="280"/>
      <c r="B31" s="9" t="s">
        <v>161</v>
      </c>
      <c r="C31" s="188" t="s">
        <v>162</v>
      </c>
      <c r="D31" s="18" t="s">
        <v>163</v>
      </c>
      <c r="E31" s="26" t="s">
        <v>34</v>
      </c>
      <c r="F31" s="297" t="s">
        <v>34</v>
      </c>
      <c r="G31" s="184" t="s">
        <v>70</v>
      </c>
      <c r="H31" s="298" t="s">
        <v>164</v>
      </c>
      <c r="I31" s="298" t="s">
        <v>164</v>
      </c>
      <c r="J31" s="215" t="s">
        <v>70</v>
      </c>
      <c r="K31" s="1" t="s">
        <v>36</v>
      </c>
      <c r="L31" s="176" t="s">
        <v>160</v>
      </c>
      <c r="M31" s="215"/>
      <c r="N31" s="289">
        <v>45417</v>
      </c>
      <c r="O31" s="208" t="s">
        <v>44</v>
      </c>
      <c r="P31" s="208"/>
      <c r="Q31" s="213">
        <v>45417</v>
      </c>
      <c r="R31" s="247" t="s">
        <v>47</v>
      </c>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09"/>
      <c r="AX31" s="209"/>
      <c r="AY31" s="209"/>
      <c r="AZ31" s="209"/>
      <c r="BA31" s="209"/>
      <c r="BB31" s="209"/>
      <c r="BC31" s="209"/>
      <c r="BD31" s="209"/>
      <c r="BE31" s="209"/>
      <c r="BF31" s="209"/>
      <c r="BG31" s="209"/>
      <c r="BH31" s="209"/>
      <c r="BI31" s="209"/>
      <c r="BJ31" s="209"/>
      <c r="BK31" s="209"/>
      <c r="BL31" s="209"/>
      <c r="BM31" s="209"/>
      <c r="BN31" s="209"/>
      <c r="BO31" s="209"/>
      <c r="BP31" s="209"/>
      <c r="BQ31" s="209"/>
      <c r="BR31" s="209"/>
      <c r="BS31" s="209"/>
      <c r="BT31" s="209"/>
      <c r="BU31" s="209"/>
      <c r="BV31" s="209"/>
      <c r="BW31" s="209"/>
      <c r="BX31" s="209"/>
      <c r="BY31" s="209"/>
      <c r="BZ31" s="209"/>
      <c r="CA31" s="209"/>
      <c r="CB31" s="209"/>
      <c r="CC31" s="209"/>
      <c r="CD31" s="209"/>
      <c r="CE31" s="209"/>
      <c r="CF31" s="209"/>
      <c r="CG31" s="209"/>
      <c r="CH31" s="209"/>
      <c r="CI31" s="209"/>
      <c r="CJ31" s="209"/>
      <c r="CK31" s="209"/>
      <c r="CL31" s="209"/>
      <c r="CM31" s="209"/>
    </row>
    <row r="32" spans="1:91" s="137" customFormat="1" ht="28.5" x14ac:dyDescent="0.25">
      <c r="A32" s="13"/>
      <c r="B32" s="88" t="s">
        <v>165</v>
      </c>
      <c r="C32" s="88" t="s">
        <v>166</v>
      </c>
      <c r="D32" s="131" t="s">
        <v>167</v>
      </c>
      <c r="E32" s="293" t="s">
        <v>34</v>
      </c>
      <c r="F32" s="294" t="s">
        <v>34</v>
      </c>
      <c r="G32" s="250" t="s">
        <v>132</v>
      </c>
      <c r="H32" s="295" t="s">
        <v>70</v>
      </c>
      <c r="I32" s="128">
        <v>40689</v>
      </c>
      <c r="J32" s="295" t="s">
        <v>70</v>
      </c>
      <c r="K32" s="89" t="s">
        <v>168</v>
      </c>
      <c r="L32" s="296" t="s">
        <v>160</v>
      </c>
      <c r="M32" s="129">
        <v>43800</v>
      </c>
      <c r="N32" s="130">
        <v>44408</v>
      </c>
      <c r="O32" s="88" t="s">
        <v>75</v>
      </c>
      <c r="P32" s="88" t="s">
        <v>39</v>
      </c>
      <c r="Q32" s="130">
        <v>45291</v>
      </c>
      <c r="R32" s="131" t="s">
        <v>169</v>
      </c>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09"/>
      <c r="AZ32" s="209"/>
      <c r="BA32" s="209"/>
      <c r="BB32" s="209"/>
      <c r="BC32" s="209"/>
      <c r="BD32" s="209"/>
      <c r="BE32" s="209"/>
      <c r="BF32" s="209"/>
      <c r="BG32" s="209"/>
      <c r="BH32" s="209"/>
      <c r="BI32" s="209"/>
      <c r="BJ32" s="209"/>
      <c r="BK32" s="209"/>
      <c r="BL32" s="209"/>
      <c r="BM32" s="209"/>
      <c r="BN32" s="209"/>
      <c r="BO32" s="209"/>
      <c r="BP32" s="209"/>
      <c r="BQ32" s="209"/>
      <c r="BR32" s="209"/>
      <c r="BS32" s="209"/>
      <c r="BT32" s="209"/>
      <c r="BU32" s="209"/>
      <c r="BV32" s="209"/>
      <c r="BW32" s="209"/>
      <c r="BX32" s="209"/>
      <c r="BY32" s="209"/>
      <c r="BZ32" s="209"/>
      <c r="CA32" s="209"/>
      <c r="CB32" s="209"/>
      <c r="CC32" s="209"/>
      <c r="CD32" s="209"/>
      <c r="CE32" s="209"/>
      <c r="CF32" s="209"/>
      <c r="CG32" s="209"/>
      <c r="CH32" s="209"/>
      <c r="CI32" s="209"/>
      <c r="CJ32" s="209"/>
      <c r="CK32" s="209"/>
      <c r="CL32" s="209"/>
      <c r="CM32" s="209"/>
    </row>
    <row r="33" spans="1:91" s="137" customFormat="1" ht="28.5" x14ac:dyDescent="0.25">
      <c r="A33" s="13"/>
      <c r="B33" s="88" t="s">
        <v>165</v>
      </c>
      <c r="C33" s="88" t="s">
        <v>170</v>
      </c>
      <c r="D33" s="131" t="s">
        <v>167</v>
      </c>
      <c r="E33" s="123" t="s">
        <v>34</v>
      </c>
      <c r="F33" s="249" t="s">
        <v>34</v>
      </c>
      <c r="G33" s="250" t="s">
        <v>132</v>
      </c>
      <c r="H33" s="9" t="s">
        <v>70</v>
      </c>
      <c r="I33" s="128">
        <v>20800</v>
      </c>
      <c r="J33" s="9" t="s">
        <v>70</v>
      </c>
      <c r="K33" s="89" t="s">
        <v>168</v>
      </c>
      <c r="L33" s="14" t="s">
        <v>160</v>
      </c>
      <c r="M33" s="129">
        <v>44561</v>
      </c>
      <c r="N33" s="130"/>
      <c r="O33" s="88" t="s">
        <v>75</v>
      </c>
      <c r="P33" s="88" t="s">
        <v>39</v>
      </c>
      <c r="Q33" s="130">
        <v>45291</v>
      </c>
      <c r="R33" s="131" t="s">
        <v>171</v>
      </c>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09"/>
      <c r="BQ33" s="209"/>
      <c r="BR33" s="209"/>
      <c r="BS33" s="209"/>
      <c r="BT33" s="209"/>
      <c r="BU33" s="209"/>
      <c r="BV33" s="209"/>
      <c r="BW33" s="209"/>
      <c r="BX33" s="209"/>
      <c r="BY33" s="209"/>
      <c r="BZ33" s="209"/>
      <c r="CA33" s="209"/>
      <c r="CB33" s="209"/>
      <c r="CC33" s="209"/>
      <c r="CD33" s="209"/>
      <c r="CE33" s="209"/>
      <c r="CF33" s="209"/>
      <c r="CG33" s="209"/>
      <c r="CH33" s="209"/>
      <c r="CI33" s="209"/>
      <c r="CJ33" s="209"/>
      <c r="CK33" s="209"/>
      <c r="CL33" s="209"/>
      <c r="CM33" s="209"/>
    </row>
    <row r="34" spans="1:91" s="137" customFormat="1" ht="28.5" x14ac:dyDescent="0.25">
      <c r="A34" s="9"/>
      <c r="B34" s="9" t="s">
        <v>172</v>
      </c>
      <c r="C34" s="9" t="s">
        <v>173</v>
      </c>
      <c r="D34" s="106" t="s">
        <v>174</v>
      </c>
      <c r="E34" s="123" t="s">
        <v>34</v>
      </c>
      <c r="F34" s="95" t="s">
        <v>35</v>
      </c>
      <c r="G34" s="109" t="s">
        <v>35</v>
      </c>
      <c r="H34" s="9" t="s">
        <v>70</v>
      </c>
      <c r="I34" s="51">
        <v>481993</v>
      </c>
      <c r="J34" s="9" t="s">
        <v>70</v>
      </c>
      <c r="K34" s="39" t="s">
        <v>168</v>
      </c>
      <c r="L34" s="14" t="s">
        <v>160</v>
      </c>
      <c r="M34" s="10">
        <v>44166</v>
      </c>
      <c r="N34" s="10">
        <v>44742</v>
      </c>
      <c r="O34" s="19" t="s">
        <v>125</v>
      </c>
      <c r="P34" s="30" t="s">
        <v>70</v>
      </c>
      <c r="Q34" s="10">
        <v>44897</v>
      </c>
      <c r="R34" s="106" t="s">
        <v>169</v>
      </c>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09"/>
      <c r="BQ34" s="209"/>
      <c r="BR34" s="209"/>
      <c r="BS34" s="209"/>
      <c r="BT34" s="209"/>
      <c r="BU34" s="209"/>
      <c r="BV34" s="209"/>
      <c r="BW34" s="209"/>
      <c r="BX34" s="209"/>
      <c r="BY34" s="209"/>
      <c r="BZ34" s="209"/>
      <c r="CA34" s="209"/>
      <c r="CB34" s="209"/>
      <c r="CC34" s="209"/>
      <c r="CD34" s="209"/>
      <c r="CE34" s="209"/>
      <c r="CF34" s="209"/>
      <c r="CG34" s="209"/>
      <c r="CH34" s="209"/>
      <c r="CI34" s="209"/>
      <c r="CJ34" s="209"/>
      <c r="CK34" s="209"/>
      <c r="CL34" s="209"/>
      <c r="CM34" s="209"/>
    </row>
    <row r="35" spans="1:91" s="137" customFormat="1" ht="28.5" x14ac:dyDescent="0.25">
      <c r="A35" s="11"/>
      <c r="B35" s="288" t="s">
        <v>175</v>
      </c>
      <c r="C35" s="12" t="s">
        <v>176</v>
      </c>
      <c r="D35" s="17" t="s">
        <v>177</v>
      </c>
      <c r="E35" s="123" t="s">
        <v>34</v>
      </c>
      <c r="F35" s="95" t="s">
        <v>35</v>
      </c>
      <c r="G35" s="241" t="s">
        <v>70</v>
      </c>
      <c r="H35" s="20" t="s">
        <v>70</v>
      </c>
      <c r="I35" s="47">
        <v>3281567</v>
      </c>
      <c r="J35" s="19" t="s">
        <v>70</v>
      </c>
      <c r="K35" s="39" t="s">
        <v>168</v>
      </c>
      <c r="L35" s="14" t="s">
        <v>160</v>
      </c>
      <c r="M35" s="15">
        <v>43483</v>
      </c>
      <c r="N35" s="15">
        <v>44525</v>
      </c>
      <c r="O35" s="12" t="s">
        <v>125</v>
      </c>
      <c r="P35" s="12" t="s">
        <v>70</v>
      </c>
      <c r="Q35" s="248">
        <v>44865</v>
      </c>
      <c r="R35" s="16" t="s">
        <v>178</v>
      </c>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09"/>
      <c r="BQ35" s="209"/>
      <c r="BR35" s="209"/>
      <c r="BS35" s="209"/>
      <c r="BT35" s="209"/>
      <c r="BU35" s="209"/>
      <c r="BV35" s="209"/>
      <c r="BW35" s="209"/>
      <c r="BX35" s="209"/>
      <c r="BY35" s="209"/>
      <c r="BZ35" s="209"/>
      <c r="CA35" s="209"/>
      <c r="CB35" s="209"/>
      <c r="CC35" s="209"/>
      <c r="CD35" s="209"/>
      <c r="CE35" s="209"/>
      <c r="CF35" s="209"/>
      <c r="CG35" s="209"/>
      <c r="CH35" s="209"/>
      <c r="CI35" s="209"/>
      <c r="CJ35" s="209"/>
      <c r="CK35" s="209"/>
      <c r="CL35" s="209"/>
      <c r="CM35" s="209"/>
    </row>
    <row r="36" spans="1:91" s="137" customFormat="1" ht="57" x14ac:dyDescent="0.25">
      <c r="A36" s="8"/>
      <c r="B36" s="12" t="s">
        <v>179</v>
      </c>
      <c r="C36" s="12" t="s">
        <v>180</v>
      </c>
      <c r="D36" s="32" t="s">
        <v>181</v>
      </c>
      <c r="E36" s="123" t="s">
        <v>34</v>
      </c>
      <c r="F36" s="115" t="s">
        <v>35</v>
      </c>
      <c r="G36" s="241" t="s">
        <v>70</v>
      </c>
      <c r="H36" s="20" t="s">
        <v>70</v>
      </c>
      <c r="I36" s="47">
        <v>2188469.14</v>
      </c>
      <c r="J36" s="19" t="s">
        <v>70</v>
      </c>
      <c r="K36" s="39" t="s">
        <v>168</v>
      </c>
      <c r="L36" s="14" t="s">
        <v>160</v>
      </c>
      <c r="M36" s="15">
        <v>43860</v>
      </c>
      <c r="N36" s="15">
        <v>44401</v>
      </c>
      <c r="O36" s="19" t="s">
        <v>182</v>
      </c>
      <c r="P36" s="12" t="s">
        <v>70</v>
      </c>
      <c r="Q36" s="248">
        <v>44895</v>
      </c>
      <c r="R36" s="17" t="s">
        <v>183</v>
      </c>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09"/>
      <c r="BQ36" s="209"/>
      <c r="BR36" s="209"/>
      <c r="BS36" s="209"/>
      <c r="BT36" s="209"/>
      <c r="BU36" s="209"/>
      <c r="BV36" s="209"/>
      <c r="BW36" s="209"/>
      <c r="BX36" s="209"/>
      <c r="BY36" s="209"/>
      <c r="BZ36" s="209"/>
      <c r="CA36" s="209"/>
      <c r="CB36" s="209"/>
      <c r="CC36" s="209"/>
      <c r="CD36" s="209"/>
      <c r="CE36" s="209"/>
      <c r="CF36" s="209"/>
      <c r="CG36" s="209"/>
      <c r="CH36" s="209"/>
      <c r="CI36" s="209"/>
      <c r="CJ36" s="209"/>
      <c r="CK36" s="209"/>
      <c r="CL36" s="209"/>
      <c r="CM36" s="209"/>
    </row>
    <row r="37" spans="1:91" s="137" customFormat="1" ht="28.5" x14ac:dyDescent="0.25">
      <c r="A37" s="91"/>
      <c r="B37" s="12" t="s">
        <v>179</v>
      </c>
      <c r="C37" s="17" t="s">
        <v>184</v>
      </c>
      <c r="D37" s="93" t="s">
        <v>185</v>
      </c>
      <c r="E37" s="107" t="s">
        <v>34</v>
      </c>
      <c r="F37" s="107" t="s">
        <v>34</v>
      </c>
      <c r="G37" s="241" t="s">
        <v>70</v>
      </c>
      <c r="H37" s="20" t="s">
        <v>70</v>
      </c>
      <c r="I37" s="47">
        <v>22500</v>
      </c>
      <c r="J37" s="19" t="s">
        <v>70</v>
      </c>
      <c r="K37" s="39" t="s">
        <v>168</v>
      </c>
      <c r="L37" s="14" t="s">
        <v>160</v>
      </c>
      <c r="M37" s="15">
        <v>43552</v>
      </c>
      <c r="N37" s="15">
        <v>44645</v>
      </c>
      <c r="O37" s="12" t="s">
        <v>117</v>
      </c>
      <c r="P37" s="13" t="s">
        <v>132</v>
      </c>
      <c r="Q37" s="248">
        <v>44895</v>
      </c>
      <c r="R37" s="17" t="s">
        <v>186</v>
      </c>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09"/>
      <c r="BR37" s="209"/>
      <c r="BS37" s="209"/>
      <c r="BT37" s="209"/>
      <c r="BU37" s="209"/>
      <c r="BV37" s="209"/>
      <c r="BW37" s="209"/>
      <c r="BX37" s="209"/>
      <c r="BY37" s="209"/>
      <c r="BZ37" s="209"/>
      <c r="CA37" s="209"/>
      <c r="CB37" s="209"/>
      <c r="CC37" s="209"/>
      <c r="CD37" s="209"/>
      <c r="CE37" s="209"/>
      <c r="CF37" s="209"/>
      <c r="CG37" s="209"/>
      <c r="CH37" s="209"/>
      <c r="CI37" s="209"/>
      <c r="CJ37" s="209"/>
      <c r="CK37" s="209"/>
      <c r="CL37" s="209"/>
      <c r="CM37" s="209"/>
    </row>
    <row r="38" spans="1:91" s="137" customFormat="1" ht="42.75" x14ac:dyDescent="0.25">
      <c r="A38" s="215"/>
      <c r="B38" s="188" t="s">
        <v>187</v>
      </c>
      <c r="C38" s="215" t="s">
        <v>188</v>
      </c>
      <c r="D38" s="215" t="s">
        <v>189</v>
      </c>
      <c r="E38" s="26" t="s">
        <v>34</v>
      </c>
      <c r="F38" s="144" t="s">
        <v>35</v>
      </c>
      <c r="G38" s="215"/>
      <c r="H38" s="216">
        <v>510078.11</v>
      </c>
      <c r="I38" s="216">
        <v>510078.11</v>
      </c>
      <c r="J38" s="215"/>
      <c r="K38" s="1" t="s">
        <v>36</v>
      </c>
      <c r="L38" s="188" t="s">
        <v>190</v>
      </c>
      <c r="M38" s="217">
        <v>44721</v>
      </c>
      <c r="N38" s="217">
        <v>44757</v>
      </c>
      <c r="O38" s="215"/>
      <c r="P38" s="215"/>
      <c r="Q38" s="217">
        <v>45159</v>
      </c>
      <c r="R38" s="218" t="s">
        <v>47</v>
      </c>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09"/>
      <c r="BR38" s="209"/>
      <c r="BS38" s="209"/>
      <c r="BT38" s="209"/>
      <c r="BU38" s="209"/>
      <c r="BV38" s="209"/>
      <c r="BW38" s="209"/>
      <c r="BX38" s="209"/>
      <c r="BY38" s="209"/>
      <c r="BZ38" s="209"/>
      <c r="CA38" s="209"/>
      <c r="CB38" s="209"/>
      <c r="CC38" s="209"/>
      <c r="CD38" s="209"/>
      <c r="CE38" s="209"/>
      <c r="CF38" s="209"/>
      <c r="CG38" s="209"/>
      <c r="CH38" s="209"/>
      <c r="CI38" s="209"/>
      <c r="CJ38" s="209"/>
      <c r="CK38" s="209"/>
      <c r="CL38" s="209"/>
      <c r="CM38" s="209"/>
    </row>
    <row r="39" spans="1:91" s="137" customFormat="1" ht="42.75" x14ac:dyDescent="0.25">
      <c r="A39" s="219"/>
      <c r="B39" s="196" t="s">
        <v>191</v>
      </c>
      <c r="C39" s="219" t="s">
        <v>192</v>
      </c>
      <c r="D39" s="219" t="s">
        <v>193</v>
      </c>
      <c r="E39" s="26" t="s">
        <v>34</v>
      </c>
      <c r="F39" s="144" t="s">
        <v>35</v>
      </c>
      <c r="G39" s="219"/>
      <c r="H39" s="220">
        <v>4579951.01</v>
      </c>
      <c r="I39" s="220">
        <v>4579951.01</v>
      </c>
      <c r="J39" s="219"/>
      <c r="K39" s="1" t="s">
        <v>36</v>
      </c>
      <c r="L39" s="196" t="s">
        <v>190</v>
      </c>
      <c r="M39" s="221">
        <v>44326</v>
      </c>
      <c r="N39" s="221">
        <v>44511</v>
      </c>
      <c r="O39" s="219"/>
      <c r="P39" s="219"/>
      <c r="Q39" s="221">
        <v>44926</v>
      </c>
      <c r="R39" s="214" t="s">
        <v>47</v>
      </c>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09"/>
      <c r="BR39" s="209"/>
      <c r="BS39" s="209"/>
      <c r="BT39" s="209"/>
      <c r="BU39" s="209"/>
      <c r="BV39" s="209"/>
      <c r="BW39" s="209"/>
      <c r="BX39" s="209"/>
      <c r="BY39" s="209"/>
      <c r="BZ39" s="209"/>
      <c r="CA39" s="209"/>
      <c r="CB39" s="209"/>
      <c r="CC39" s="209"/>
      <c r="CD39" s="209"/>
      <c r="CE39" s="209"/>
      <c r="CF39" s="209"/>
      <c r="CG39" s="209"/>
      <c r="CH39" s="209"/>
      <c r="CI39" s="209"/>
      <c r="CJ39" s="209"/>
      <c r="CK39" s="209"/>
      <c r="CL39" s="209"/>
      <c r="CM39" s="209"/>
    </row>
    <row r="40" spans="1:91" s="137" customFormat="1" ht="57" x14ac:dyDescent="0.25">
      <c r="A40" s="215"/>
      <c r="B40" s="188" t="s">
        <v>194</v>
      </c>
      <c r="C40" s="215" t="s">
        <v>192</v>
      </c>
      <c r="D40" s="215" t="s">
        <v>195</v>
      </c>
      <c r="E40" s="123" t="s">
        <v>34</v>
      </c>
      <c r="F40" s="144" t="s">
        <v>35</v>
      </c>
      <c r="G40" s="219"/>
      <c r="H40" s="222">
        <v>2742147</v>
      </c>
      <c r="I40" s="222">
        <v>2742147</v>
      </c>
      <c r="J40" s="215"/>
      <c r="K40" s="1" t="s">
        <v>36</v>
      </c>
      <c r="L40" s="215" t="s">
        <v>160</v>
      </c>
      <c r="M40" s="217">
        <v>44259</v>
      </c>
      <c r="N40" s="217">
        <v>44687</v>
      </c>
      <c r="O40" s="215"/>
      <c r="P40" s="215"/>
      <c r="Q40" s="244">
        <v>45230</v>
      </c>
      <c r="R40" s="218" t="s">
        <v>47</v>
      </c>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09"/>
      <c r="BR40" s="209"/>
      <c r="BS40" s="209"/>
      <c r="BT40" s="209"/>
      <c r="BU40" s="209"/>
      <c r="BV40" s="209"/>
      <c r="BW40" s="209"/>
      <c r="BX40" s="209"/>
      <c r="BY40" s="209"/>
      <c r="BZ40" s="209"/>
      <c r="CA40" s="209"/>
      <c r="CB40" s="209"/>
      <c r="CC40" s="209"/>
      <c r="CD40" s="209"/>
      <c r="CE40" s="209"/>
      <c r="CF40" s="209"/>
      <c r="CG40" s="209"/>
      <c r="CH40" s="209"/>
      <c r="CI40" s="209"/>
      <c r="CJ40" s="209"/>
      <c r="CK40" s="209"/>
      <c r="CL40" s="209"/>
      <c r="CM40" s="209"/>
    </row>
    <row r="41" spans="1:91" s="137" customFormat="1" ht="42.75" x14ac:dyDescent="0.25">
      <c r="A41" s="215"/>
      <c r="B41" s="196" t="s">
        <v>196</v>
      </c>
      <c r="C41" s="219" t="s">
        <v>192</v>
      </c>
      <c r="D41" s="219" t="s">
        <v>163</v>
      </c>
      <c r="E41" s="26" t="s">
        <v>34</v>
      </c>
      <c r="F41" s="9" t="s">
        <v>35</v>
      </c>
      <c r="G41" s="215"/>
      <c r="H41" s="223">
        <v>2076791</v>
      </c>
      <c r="I41" s="223">
        <v>2076791</v>
      </c>
      <c r="J41" s="219"/>
      <c r="K41" s="1" t="s">
        <v>36</v>
      </c>
      <c r="L41" s="219" t="s">
        <v>160</v>
      </c>
      <c r="M41" s="221">
        <v>44175</v>
      </c>
      <c r="N41" s="221">
        <v>44515</v>
      </c>
      <c r="O41" s="219"/>
      <c r="P41" s="219"/>
      <c r="Q41" s="221">
        <v>45245</v>
      </c>
      <c r="R41" s="224" t="s">
        <v>47</v>
      </c>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09"/>
      <c r="BQ41" s="209"/>
      <c r="BR41" s="209"/>
      <c r="BS41" s="209"/>
      <c r="BT41" s="209"/>
      <c r="BU41" s="209"/>
      <c r="BV41" s="209"/>
      <c r="BW41" s="209"/>
      <c r="BX41" s="209"/>
      <c r="BY41" s="209"/>
      <c r="BZ41" s="209"/>
      <c r="CA41" s="209"/>
      <c r="CB41" s="209"/>
      <c r="CC41" s="209"/>
      <c r="CD41" s="209"/>
      <c r="CE41" s="209"/>
      <c r="CF41" s="209"/>
      <c r="CG41" s="209"/>
      <c r="CH41" s="209"/>
      <c r="CI41" s="209"/>
      <c r="CJ41" s="209"/>
      <c r="CK41" s="209"/>
      <c r="CL41" s="209"/>
      <c r="CM41" s="209"/>
    </row>
    <row r="42" spans="1:91" s="137" customFormat="1" ht="28.5" x14ac:dyDescent="0.25">
      <c r="A42" s="215"/>
      <c r="B42" s="19" t="s">
        <v>197</v>
      </c>
      <c r="C42" s="9" t="s">
        <v>198</v>
      </c>
      <c r="D42" s="106" t="s">
        <v>199</v>
      </c>
      <c r="E42" s="236" t="s">
        <v>34</v>
      </c>
      <c r="F42" s="237" t="s">
        <v>34</v>
      </c>
      <c r="G42" s="301" t="s">
        <v>70</v>
      </c>
      <c r="H42" s="20" t="s">
        <v>70</v>
      </c>
      <c r="I42" s="20">
        <v>40000</v>
      </c>
      <c r="J42" s="19" t="s">
        <v>70</v>
      </c>
      <c r="K42" s="1" t="s">
        <v>36</v>
      </c>
      <c r="L42" s="14" t="s">
        <v>160</v>
      </c>
      <c r="M42" s="21">
        <v>43511</v>
      </c>
      <c r="N42" s="19"/>
      <c r="O42" s="19" t="s">
        <v>125</v>
      </c>
      <c r="P42" s="19" t="s">
        <v>70</v>
      </c>
      <c r="Q42" s="243" t="s">
        <v>118</v>
      </c>
      <c r="R42" s="22" t="s">
        <v>200</v>
      </c>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c r="BZ42" s="209"/>
      <c r="CA42" s="209"/>
      <c r="CB42" s="209"/>
      <c r="CC42" s="209"/>
      <c r="CD42" s="209"/>
      <c r="CE42" s="209"/>
      <c r="CF42" s="209"/>
      <c r="CG42" s="209"/>
      <c r="CH42" s="209"/>
      <c r="CI42" s="209"/>
      <c r="CJ42" s="209"/>
      <c r="CK42" s="209"/>
      <c r="CL42" s="209"/>
      <c r="CM42" s="209"/>
    </row>
    <row r="43" spans="1:91" s="137" customFormat="1" ht="28.5" x14ac:dyDescent="0.25">
      <c r="A43" s="215"/>
      <c r="B43" s="19" t="s">
        <v>201</v>
      </c>
      <c r="C43" s="9" t="s">
        <v>198</v>
      </c>
      <c r="D43" s="106" t="s">
        <v>199</v>
      </c>
      <c r="E43" s="236" t="s">
        <v>34</v>
      </c>
      <c r="F43" s="237" t="s">
        <v>34</v>
      </c>
      <c r="G43" s="108" t="s">
        <v>70</v>
      </c>
      <c r="H43" s="20" t="s">
        <v>70</v>
      </c>
      <c r="I43" s="20">
        <v>36000</v>
      </c>
      <c r="J43" s="19" t="s">
        <v>70</v>
      </c>
      <c r="K43" s="1" t="s">
        <v>36</v>
      </c>
      <c r="L43" s="14" t="s">
        <v>160</v>
      </c>
      <c r="M43" s="21">
        <v>44099</v>
      </c>
      <c r="N43" s="19"/>
      <c r="O43" s="19" t="s">
        <v>125</v>
      </c>
      <c r="P43" s="19" t="s">
        <v>70</v>
      </c>
      <c r="Q43" s="243" t="s">
        <v>118</v>
      </c>
      <c r="R43" s="22" t="s">
        <v>200</v>
      </c>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09"/>
      <c r="BR43" s="209"/>
      <c r="BS43" s="209"/>
      <c r="BT43" s="209"/>
      <c r="BU43" s="209"/>
      <c r="BV43" s="209"/>
      <c r="BW43" s="209"/>
      <c r="BX43" s="209"/>
      <c r="BY43" s="209"/>
      <c r="BZ43" s="209"/>
      <c r="CA43" s="209"/>
      <c r="CB43" s="209"/>
      <c r="CC43" s="209"/>
      <c r="CD43" s="209"/>
      <c r="CE43" s="209"/>
      <c r="CF43" s="209"/>
      <c r="CG43" s="209"/>
      <c r="CH43" s="209"/>
      <c r="CI43" s="209"/>
      <c r="CJ43" s="209"/>
      <c r="CK43" s="209"/>
      <c r="CL43" s="209"/>
      <c r="CM43" s="209"/>
    </row>
    <row r="44" spans="1:91" s="137" customFormat="1" ht="28.5" x14ac:dyDescent="0.25">
      <c r="A44" s="215"/>
      <c r="B44" s="19" t="s">
        <v>201</v>
      </c>
      <c r="C44" s="9" t="s">
        <v>202</v>
      </c>
      <c r="D44" s="106" t="s">
        <v>203</v>
      </c>
      <c r="E44" s="236" t="s">
        <v>34</v>
      </c>
      <c r="F44" s="237" t="s">
        <v>34</v>
      </c>
      <c r="G44" s="108" t="s">
        <v>70</v>
      </c>
      <c r="H44" s="20" t="s">
        <v>70</v>
      </c>
      <c r="I44" s="20">
        <v>26513</v>
      </c>
      <c r="J44" s="19" t="s">
        <v>70</v>
      </c>
      <c r="K44" s="1" t="s">
        <v>36</v>
      </c>
      <c r="L44" s="14" t="s">
        <v>160</v>
      </c>
      <c r="M44" s="21">
        <v>43790</v>
      </c>
      <c r="N44" s="19"/>
      <c r="O44" s="19" t="s">
        <v>75</v>
      </c>
      <c r="P44" s="19" t="s">
        <v>70</v>
      </c>
      <c r="Q44" s="243">
        <v>45230</v>
      </c>
      <c r="R44" s="22" t="s">
        <v>200</v>
      </c>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09"/>
      <c r="BQ44" s="209"/>
      <c r="BR44" s="209"/>
      <c r="BS44" s="209"/>
      <c r="BT44" s="209"/>
      <c r="BU44" s="209"/>
      <c r="BV44" s="209"/>
      <c r="BW44" s="209"/>
      <c r="BX44" s="209"/>
      <c r="BY44" s="209"/>
      <c r="BZ44" s="209"/>
      <c r="CA44" s="209"/>
      <c r="CB44" s="209"/>
      <c r="CC44" s="209"/>
      <c r="CD44" s="209"/>
      <c r="CE44" s="209"/>
      <c r="CF44" s="209"/>
      <c r="CG44" s="209"/>
      <c r="CH44" s="209"/>
      <c r="CI44" s="209"/>
      <c r="CJ44" s="209"/>
      <c r="CK44" s="209"/>
      <c r="CL44" s="209"/>
      <c r="CM44" s="209"/>
    </row>
    <row r="45" spans="1:91" s="137" customFormat="1" ht="28.5" x14ac:dyDescent="0.25">
      <c r="A45" s="215"/>
      <c r="B45" s="196" t="s">
        <v>204</v>
      </c>
      <c r="C45" s="9" t="s">
        <v>205</v>
      </c>
      <c r="D45" s="106" t="s">
        <v>206</v>
      </c>
      <c r="E45" s="236" t="s">
        <v>34</v>
      </c>
      <c r="F45" s="237" t="s">
        <v>34</v>
      </c>
      <c r="G45" s="108" t="s">
        <v>70</v>
      </c>
      <c r="H45" s="20" t="s">
        <v>70</v>
      </c>
      <c r="I45" s="20">
        <v>28475</v>
      </c>
      <c r="J45" s="19" t="s">
        <v>70</v>
      </c>
      <c r="K45" s="1" t="s">
        <v>36</v>
      </c>
      <c r="L45" s="14" t="s">
        <v>160</v>
      </c>
      <c r="M45" s="21">
        <v>44251</v>
      </c>
      <c r="N45" s="19"/>
      <c r="O45" s="19" t="s">
        <v>75</v>
      </c>
      <c r="P45" s="19" t="s">
        <v>70</v>
      </c>
      <c r="Q45" s="21">
        <v>44926</v>
      </c>
      <c r="R45" s="22" t="s">
        <v>200</v>
      </c>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09"/>
      <c r="BR45" s="209"/>
      <c r="BS45" s="209"/>
      <c r="BT45" s="209"/>
      <c r="BU45" s="209"/>
      <c r="BV45" s="209"/>
      <c r="BW45" s="209"/>
      <c r="BX45" s="209"/>
      <c r="BY45" s="209"/>
      <c r="BZ45" s="209"/>
      <c r="CA45" s="209"/>
      <c r="CB45" s="209"/>
      <c r="CC45" s="209"/>
      <c r="CD45" s="209"/>
      <c r="CE45" s="209"/>
      <c r="CF45" s="209"/>
      <c r="CG45" s="209"/>
      <c r="CH45" s="209"/>
      <c r="CI45" s="209"/>
      <c r="CJ45" s="209"/>
      <c r="CK45" s="209"/>
      <c r="CL45" s="209"/>
      <c r="CM45" s="209"/>
    </row>
    <row r="46" spans="1:91" s="136" customFormat="1" ht="42.75" x14ac:dyDescent="0.25">
      <c r="A46" s="251"/>
      <c r="B46" s="210" t="s">
        <v>207</v>
      </c>
      <c r="C46" s="211" t="s">
        <v>208</v>
      </c>
      <c r="D46" s="211" t="s">
        <v>209</v>
      </c>
      <c r="E46" s="236" t="s">
        <v>34</v>
      </c>
      <c r="F46" s="237" t="s">
        <v>34</v>
      </c>
      <c r="G46" s="211" t="s">
        <v>210</v>
      </c>
      <c r="H46" s="225">
        <v>14500</v>
      </c>
      <c r="I46" s="225">
        <v>43500</v>
      </c>
      <c r="J46" s="210"/>
      <c r="K46" s="1" t="s">
        <v>36</v>
      </c>
      <c r="L46" s="210" t="s">
        <v>211</v>
      </c>
      <c r="M46" s="226">
        <v>44287</v>
      </c>
      <c r="N46" s="226">
        <v>45382</v>
      </c>
      <c r="O46" s="210" t="s">
        <v>117</v>
      </c>
      <c r="P46" s="210"/>
      <c r="Q46" s="226">
        <v>45382</v>
      </c>
      <c r="R46" s="95" t="s">
        <v>212</v>
      </c>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09"/>
      <c r="BR46" s="209"/>
      <c r="BS46" s="209"/>
      <c r="BT46" s="209"/>
      <c r="BU46" s="209"/>
      <c r="BV46" s="209"/>
      <c r="BW46" s="209"/>
      <c r="BX46" s="209"/>
      <c r="BY46" s="209"/>
      <c r="BZ46" s="209"/>
      <c r="CA46" s="209"/>
      <c r="CB46" s="209"/>
      <c r="CC46" s="209"/>
      <c r="CD46" s="209"/>
      <c r="CE46" s="209"/>
      <c r="CF46" s="209"/>
      <c r="CG46" s="209"/>
      <c r="CH46" s="209"/>
      <c r="CI46" s="209"/>
      <c r="CJ46" s="209"/>
      <c r="CK46" s="209"/>
      <c r="CL46" s="209"/>
      <c r="CM46" s="212"/>
    </row>
    <row r="47" spans="1:91" s="119" customFormat="1" ht="71.25" x14ac:dyDescent="0.25">
      <c r="A47" s="95"/>
      <c r="B47" s="95" t="s">
        <v>207</v>
      </c>
      <c r="C47" s="93" t="s">
        <v>213</v>
      </c>
      <c r="D47" s="93" t="s">
        <v>214</v>
      </c>
      <c r="E47" s="26" t="s">
        <v>34</v>
      </c>
      <c r="F47" s="144" t="s">
        <v>35</v>
      </c>
      <c r="G47" s="93" t="s">
        <v>210</v>
      </c>
      <c r="H47" s="227">
        <v>84210</v>
      </c>
      <c r="I47" s="227">
        <v>252630</v>
      </c>
      <c r="J47" s="95"/>
      <c r="K47" s="1" t="s">
        <v>36</v>
      </c>
      <c r="L47" s="95" t="s">
        <v>211</v>
      </c>
      <c r="M47" s="96">
        <v>44287</v>
      </c>
      <c r="N47" s="96">
        <v>45382</v>
      </c>
      <c r="O47" s="95" t="s">
        <v>117</v>
      </c>
      <c r="P47" s="95"/>
      <c r="Q47" s="96">
        <v>45382</v>
      </c>
      <c r="R47" s="95" t="s">
        <v>212</v>
      </c>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c r="CA47" s="29"/>
      <c r="CB47" s="29"/>
      <c r="CC47" s="29"/>
      <c r="CD47" s="29"/>
      <c r="CE47" s="29"/>
      <c r="CF47" s="29"/>
      <c r="CG47" s="29"/>
      <c r="CH47" s="29"/>
      <c r="CI47" s="29"/>
      <c r="CJ47" s="29"/>
      <c r="CK47" s="29"/>
      <c r="CL47" s="29"/>
      <c r="CM47" s="117"/>
    </row>
    <row r="48" spans="1:91" s="134" customFormat="1" ht="71.25" x14ac:dyDescent="0.25">
      <c r="A48" s="144"/>
      <c r="B48" s="144" t="s">
        <v>207</v>
      </c>
      <c r="C48" s="144" t="s">
        <v>215</v>
      </c>
      <c r="D48" s="144" t="s">
        <v>216</v>
      </c>
      <c r="E48" s="26" t="s">
        <v>34</v>
      </c>
      <c r="F48" s="144" t="s">
        <v>35</v>
      </c>
      <c r="G48" s="144" t="s">
        <v>210</v>
      </c>
      <c r="H48" s="228">
        <v>105122</v>
      </c>
      <c r="I48" s="229">
        <v>315366</v>
      </c>
      <c r="J48" s="144"/>
      <c r="K48" s="1" t="s">
        <v>36</v>
      </c>
      <c r="L48" s="144" t="s">
        <v>211</v>
      </c>
      <c r="M48" s="230">
        <v>44287</v>
      </c>
      <c r="N48" s="230">
        <v>45382</v>
      </c>
      <c r="O48" s="144" t="s">
        <v>117</v>
      </c>
      <c r="P48" s="144"/>
      <c r="Q48" s="230">
        <v>45382</v>
      </c>
      <c r="R48" s="144" t="s">
        <v>212</v>
      </c>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174"/>
    </row>
    <row r="49" spans="1:91" s="134" customFormat="1" ht="71.25" x14ac:dyDescent="0.25">
      <c r="A49" s="144"/>
      <c r="B49" s="144" t="s">
        <v>207</v>
      </c>
      <c r="C49" s="144" t="s">
        <v>217</v>
      </c>
      <c r="D49" s="144" t="s">
        <v>218</v>
      </c>
      <c r="E49" s="26" t="s">
        <v>34</v>
      </c>
      <c r="F49" s="144" t="s">
        <v>35</v>
      </c>
      <c r="G49" s="144" t="s">
        <v>210</v>
      </c>
      <c r="H49" s="229">
        <v>73170</v>
      </c>
      <c r="I49" s="229">
        <v>233598</v>
      </c>
      <c r="J49" s="144"/>
      <c r="K49" s="1" t="s">
        <v>36</v>
      </c>
      <c r="L49" s="144" t="s">
        <v>211</v>
      </c>
      <c r="M49" s="230">
        <v>44287</v>
      </c>
      <c r="N49" s="230">
        <v>45382</v>
      </c>
      <c r="O49" s="144" t="s">
        <v>117</v>
      </c>
      <c r="P49" s="144"/>
      <c r="Q49" s="230">
        <v>45382</v>
      </c>
      <c r="R49" s="144" t="s">
        <v>212</v>
      </c>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174"/>
    </row>
    <row r="50" spans="1:91" s="116" customFormat="1" ht="42.75" x14ac:dyDescent="0.25">
      <c r="A50" s="93"/>
      <c r="B50" s="93" t="s">
        <v>219</v>
      </c>
      <c r="C50" s="93" t="s">
        <v>220</v>
      </c>
      <c r="D50" s="113" t="s">
        <v>221</v>
      </c>
      <c r="E50" s="107" t="s">
        <v>34</v>
      </c>
      <c r="F50" s="157" t="s">
        <v>34</v>
      </c>
      <c r="G50" s="145" t="s">
        <v>210</v>
      </c>
      <c r="H50" s="231">
        <v>10000</v>
      </c>
      <c r="I50" s="231">
        <v>10000</v>
      </c>
      <c r="J50" s="93"/>
      <c r="K50" s="1" t="s">
        <v>36</v>
      </c>
      <c r="L50" s="93" t="s">
        <v>211</v>
      </c>
      <c r="M50" s="151">
        <v>44652</v>
      </c>
      <c r="N50" s="151">
        <v>45017</v>
      </c>
      <c r="O50" s="93" t="s">
        <v>222</v>
      </c>
      <c r="P50" s="93" t="s">
        <v>223</v>
      </c>
      <c r="Q50" s="151">
        <v>45017</v>
      </c>
      <c r="R50" s="144" t="s">
        <v>212</v>
      </c>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145"/>
    </row>
    <row r="51" spans="1:91" s="78" customFormat="1" ht="85.5" x14ac:dyDescent="0.25">
      <c r="A51" s="34"/>
      <c r="B51" s="34" t="s">
        <v>224</v>
      </c>
      <c r="C51" s="34" t="s">
        <v>224</v>
      </c>
      <c r="D51" s="104" t="s">
        <v>225</v>
      </c>
      <c r="E51" s="107" t="s">
        <v>35</v>
      </c>
      <c r="F51" s="93" t="s">
        <v>35</v>
      </c>
      <c r="G51" s="143"/>
      <c r="H51" s="55" t="s">
        <v>226</v>
      </c>
      <c r="I51" s="55">
        <v>1383906</v>
      </c>
      <c r="J51" s="34"/>
      <c r="K51" s="1" t="s">
        <v>36</v>
      </c>
      <c r="L51" s="34" t="s">
        <v>227</v>
      </c>
      <c r="M51" s="56">
        <v>43191</v>
      </c>
      <c r="N51" s="56">
        <v>45016</v>
      </c>
      <c r="O51" s="34" t="s">
        <v>228</v>
      </c>
      <c r="P51" s="56">
        <v>45747</v>
      </c>
      <c r="Q51" s="309">
        <v>45016</v>
      </c>
      <c r="R51" s="318" t="s">
        <v>85</v>
      </c>
    </row>
    <row r="52" spans="1:91" s="78" customFormat="1" ht="28.5" x14ac:dyDescent="0.25">
      <c r="A52" s="33"/>
      <c r="B52" s="33" t="s">
        <v>229</v>
      </c>
      <c r="C52" s="33" t="s">
        <v>230</v>
      </c>
      <c r="D52" s="111" t="s">
        <v>231</v>
      </c>
      <c r="E52" s="107" t="s">
        <v>35</v>
      </c>
      <c r="F52" s="93" t="s">
        <v>35</v>
      </c>
      <c r="G52" s="152" t="s">
        <v>132</v>
      </c>
      <c r="H52" s="54">
        <v>9500000</v>
      </c>
      <c r="I52" s="54">
        <v>9500000</v>
      </c>
      <c r="J52" s="33"/>
      <c r="K52" s="1" t="s">
        <v>36</v>
      </c>
      <c r="L52" s="254" t="s">
        <v>232</v>
      </c>
      <c r="M52" s="33">
        <v>38777</v>
      </c>
      <c r="N52" s="33">
        <v>42428</v>
      </c>
      <c r="O52" s="33" t="s">
        <v>233</v>
      </c>
      <c r="P52" s="33" t="s">
        <v>234</v>
      </c>
      <c r="Q52" s="310">
        <v>44865</v>
      </c>
      <c r="R52" s="33" t="s">
        <v>85</v>
      </c>
    </row>
    <row r="53" spans="1:91" s="29" customFormat="1" ht="28.5" x14ac:dyDescent="0.25">
      <c r="A53" s="35"/>
      <c r="B53" s="35" t="s">
        <v>235</v>
      </c>
      <c r="C53" s="35" t="s">
        <v>236</v>
      </c>
      <c r="D53" s="73" t="s">
        <v>237</v>
      </c>
      <c r="E53" s="107" t="s">
        <v>34</v>
      </c>
      <c r="F53" s="157" t="s">
        <v>34</v>
      </c>
      <c r="G53" s="153" t="s">
        <v>132</v>
      </c>
      <c r="H53" s="38">
        <v>-1200000</v>
      </c>
      <c r="I53" s="38"/>
      <c r="J53" s="35" t="s">
        <v>132</v>
      </c>
      <c r="K53" s="1" t="s">
        <v>36</v>
      </c>
      <c r="L53" s="39" t="s">
        <v>232</v>
      </c>
      <c r="M53" s="40">
        <v>41213</v>
      </c>
      <c r="N53" s="72">
        <v>44865</v>
      </c>
      <c r="O53" s="39" t="s">
        <v>233</v>
      </c>
      <c r="P53" s="39" t="s">
        <v>238</v>
      </c>
      <c r="Q53" s="311">
        <v>44865</v>
      </c>
      <c r="R53" s="3" t="s">
        <v>85</v>
      </c>
    </row>
    <row r="54" spans="1:91" s="78" customFormat="1" ht="28.5" x14ac:dyDescent="0.25">
      <c r="A54" s="33"/>
      <c r="B54" s="33" t="s">
        <v>239</v>
      </c>
      <c r="C54" s="33" t="s">
        <v>240</v>
      </c>
      <c r="D54" s="111" t="s">
        <v>241</v>
      </c>
      <c r="E54" s="107" t="s">
        <v>35</v>
      </c>
      <c r="F54" s="93" t="s">
        <v>35</v>
      </c>
      <c r="G54" s="152" t="s">
        <v>132</v>
      </c>
      <c r="H54" s="54"/>
      <c r="I54" s="54">
        <v>17163000</v>
      </c>
      <c r="J54" s="33" t="s">
        <v>132</v>
      </c>
      <c r="K54" s="1" t="s">
        <v>36</v>
      </c>
      <c r="L54" s="33" t="s">
        <v>160</v>
      </c>
      <c r="M54" s="33" t="s">
        <v>242</v>
      </c>
      <c r="N54" s="33">
        <v>44102</v>
      </c>
      <c r="O54" s="33"/>
      <c r="P54" s="33"/>
      <c r="Q54" s="312" t="s">
        <v>243</v>
      </c>
      <c r="R54" s="33" t="s">
        <v>178</v>
      </c>
    </row>
    <row r="55" spans="1:91" s="78" customFormat="1" ht="28.5" x14ac:dyDescent="0.25">
      <c r="A55" s="33"/>
      <c r="B55" s="78" t="s">
        <v>244</v>
      </c>
      <c r="C55" s="33" t="s">
        <v>245</v>
      </c>
      <c r="D55" s="33" t="s">
        <v>246</v>
      </c>
      <c r="E55" s="107" t="s">
        <v>35</v>
      </c>
      <c r="F55" s="93" t="s">
        <v>35</v>
      </c>
      <c r="G55" s="154" t="s">
        <v>70</v>
      </c>
      <c r="H55" s="54" t="s">
        <v>132</v>
      </c>
      <c r="I55" s="54">
        <v>197885</v>
      </c>
      <c r="J55" s="33"/>
      <c r="K55" s="1" t="s">
        <v>36</v>
      </c>
      <c r="L55" s="33" t="s">
        <v>160</v>
      </c>
      <c r="M55" s="33">
        <v>43131</v>
      </c>
      <c r="N55" s="33"/>
      <c r="O55" s="33">
        <v>44592</v>
      </c>
      <c r="P55" s="33"/>
      <c r="Q55" s="112">
        <v>45107</v>
      </c>
      <c r="R55" s="33" t="s">
        <v>169</v>
      </c>
    </row>
    <row r="56" spans="1:91" s="78" customFormat="1" ht="28.5" x14ac:dyDescent="0.25">
      <c r="A56" s="13"/>
      <c r="B56" s="12" t="s">
        <v>247</v>
      </c>
      <c r="C56" s="12" t="s">
        <v>248</v>
      </c>
      <c r="D56" s="17" t="s">
        <v>249</v>
      </c>
      <c r="E56" s="107" t="s">
        <v>34</v>
      </c>
      <c r="F56" s="157" t="s">
        <v>34</v>
      </c>
      <c r="G56" s="155" t="s">
        <v>35</v>
      </c>
      <c r="H56" s="12"/>
      <c r="I56" s="47">
        <v>67440</v>
      </c>
      <c r="J56" s="13" t="s">
        <v>132</v>
      </c>
      <c r="K56" s="1" t="s">
        <v>36</v>
      </c>
      <c r="L56" s="33" t="s">
        <v>160</v>
      </c>
      <c r="M56" s="15">
        <v>43672</v>
      </c>
      <c r="N56" s="84">
        <v>44043</v>
      </c>
      <c r="O56" s="12"/>
      <c r="P56" s="17" t="s">
        <v>250</v>
      </c>
      <c r="Q56" s="313">
        <v>44865</v>
      </c>
      <c r="R56" s="9" t="s">
        <v>169</v>
      </c>
    </row>
    <row r="57" spans="1:91" s="78" customFormat="1" ht="28.5" x14ac:dyDescent="0.25">
      <c r="A57" s="13"/>
      <c r="B57" s="12" t="s">
        <v>247</v>
      </c>
      <c r="C57" s="12" t="s">
        <v>251</v>
      </c>
      <c r="D57" s="17" t="s">
        <v>252</v>
      </c>
      <c r="E57" s="107" t="s">
        <v>34</v>
      </c>
      <c r="F57" s="157" t="s">
        <v>34</v>
      </c>
      <c r="G57" s="155" t="s">
        <v>132</v>
      </c>
      <c r="H57" s="12"/>
      <c r="I57" s="47">
        <v>64725</v>
      </c>
      <c r="J57" s="13" t="s">
        <v>132</v>
      </c>
      <c r="K57" s="1" t="s">
        <v>36</v>
      </c>
      <c r="L57" s="33" t="s">
        <v>160</v>
      </c>
      <c r="M57" s="15">
        <v>43754</v>
      </c>
      <c r="N57" s="84">
        <v>44773</v>
      </c>
      <c r="O57" s="12"/>
      <c r="P57" s="17" t="s">
        <v>70</v>
      </c>
      <c r="Q57" s="235">
        <v>45596</v>
      </c>
      <c r="R57" s="9" t="s">
        <v>169</v>
      </c>
    </row>
    <row r="58" spans="1:91" s="78" customFormat="1" ht="42.75" x14ac:dyDescent="0.25">
      <c r="A58" s="13"/>
      <c r="B58" s="12" t="s">
        <v>247</v>
      </c>
      <c r="C58" s="12" t="s">
        <v>253</v>
      </c>
      <c r="D58" s="17" t="s">
        <v>254</v>
      </c>
      <c r="E58" s="107" t="s">
        <v>34</v>
      </c>
      <c r="F58" s="157" t="s">
        <v>34</v>
      </c>
      <c r="G58" s="155" t="s">
        <v>35</v>
      </c>
      <c r="H58" s="12"/>
      <c r="I58" s="47">
        <v>62025</v>
      </c>
      <c r="J58" s="13" t="s">
        <v>132</v>
      </c>
      <c r="K58" s="1" t="s">
        <v>36</v>
      </c>
      <c r="L58" s="33" t="s">
        <v>160</v>
      </c>
      <c r="M58" s="15">
        <v>43763</v>
      </c>
      <c r="N58" s="84">
        <v>44043</v>
      </c>
      <c r="O58" s="12"/>
      <c r="P58" s="17" t="s">
        <v>250</v>
      </c>
      <c r="Q58" s="313">
        <v>44865</v>
      </c>
      <c r="R58" s="9" t="s">
        <v>255</v>
      </c>
    </row>
    <row r="59" spans="1:91" s="78" customFormat="1" ht="42.75" x14ac:dyDescent="0.25">
      <c r="A59" s="13"/>
      <c r="B59" s="12" t="s">
        <v>247</v>
      </c>
      <c r="C59" s="12" t="s">
        <v>256</v>
      </c>
      <c r="D59" s="17" t="s">
        <v>257</v>
      </c>
      <c r="E59" s="107" t="s">
        <v>34</v>
      </c>
      <c r="F59" s="157" t="s">
        <v>34</v>
      </c>
      <c r="G59" s="155" t="s">
        <v>35</v>
      </c>
      <c r="H59" s="12"/>
      <c r="I59" s="47">
        <v>22000</v>
      </c>
      <c r="J59" s="13" t="s">
        <v>132</v>
      </c>
      <c r="K59" s="1" t="s">
        <v>36</v>
      </c>
      <c r="L59" s="33" t="s">
        <v>160</v>
      </c>
      <c r="M59" s="15">
        <v>43773</v>
      </c>
      <c r="N59" s="84">
        <v>44043</v>
      </c>
      <c r="O59" s="12"/>
      <c r="P59" s="17" t="s">
        <v>250</v>
      </c>
      <c r="Q59" s="313">
        <v>44865</v>
      </c>
      <c r="R59" s="9" t="s">
        <v>255</v>
      </c>
    </row>
    <row r="60" spans="1:91" s="78" customFormat="1" ht="28.5" x14ac:dyDescent="0.25">
      <c r="A60" s="31"/>
      <c r="B60" s="30" t="s">
        <v>247</v>
      </c>
      <c r="C60" s="30" t="s">
        <v>258</v>
      </c>
      <c r="D60" s="32" t="s">
        <v>249</v>
      </c>
      <c r="E60" s="107" t="s">
        <v>34</v>
      </c>
      <c r="F60" s="157" t="s">
        <v>34</v>
      </c>
      <c r="G60" s="156" t="s">
        <v>35</v>
      </c>
      <c r="H60" s="30"/>
      <c r="I60" s="50">
        <v>14740</v>
      </c>
      <c r="J60" s="31" t="s">
        <v>132</v>
      </c>
      <c r="K60" s="1" t="s">
        <v>36</v>
      </c>
      <c r="L60" s="33" t="s">
        <v>160</v>
      </c>
      <c r="M60" s="37">
        <v>43797</v>
      </c>
      <c r="N60" s="85">
        <v>44043</v>
      </c>
      <c r="O60" s="30"/>
      <c r="P60" s="32" t="s">
        <v>250</v>
      </c>
      <c r="Q60" s="313">
        <v>44865</v>
      </c>
      <c r="R60" s="9" t="s">
        <v>259</v>
      </c>
    </row>
    <row r="61" spans="1:91" s="77" customFormat="1" ht="57" x14ac:dyDescent="0.25">
      <c r="A61" s="95"/>
      <c r="B61" s="93" t="s">
        <v>247</v>
      </c>
      <c r="C61" s="93" t="s">
        <v>260</v>
      </c>
      <c r="D61" s="113" t="s">
        <v>124</v>
      </c>
      <c r="E61" s="107" t="s">
        <v>34</v>
      </c>
      <c r="F61" s="157" t="s">
        <v>34</v>
      </c>
      <c r="G61" s="117" t="s">
        <v>132</v>
      </c>
      <c r="H61" s="93"/>
      <c r="I61" s="150">
        <v>21700</v>
      </c>
      <c r="J61" s="95" t="s">
        <v>132</v>
      </c>
      <c r="K61" s="1" t="s">
        <v>36</v>
      </c>
      <c r="L61" s="33" t="s">
        <v>160</v>
      </c>
      <c r="M61" s="151">
        <v>43724</v>
      </c>
      <c r="N61" s="94">
        <v>44043</v>
      </c>
      <c r="O61" s="93"/>
      <c r="P61" s="149" t="s">
        <v>70</v>
      </c>
      <c r="Q61" s="314">
        <v>44865</v>
      </c>
      <c r="R61" s="9" t="s">
        <v>261</v>
      </c>
    </row>
    <row r="62" spans="1:91" s="138" customFormat="1" ht="42.75" x14ac:dyDescent="0.25">
      <c r="A62" s="52"/>
      <c r="B62" s="23" t="s">
        <v>262</v>
      </c>
      <c r="C62" s="12" t="s">
        <v>263</v>
      </c>
      <c r="D62" s="12" t="s">
        <v>264</v>
      </c>
      <c r="E62" s="127" t="s">
        <v>34</v>
      </c>
      <c r="F62" s="249" t="s">
        <v>34</v>
      </c>
      <c r="G62" s="20" t="s">
        <v>70</v>
      </c>
      <c r="H62" s="20" t="s">
        <v>70</v>
      </c>
      <c r="I62" s="47">
        <v>78088</v>
      </c>
      <c r="J62" s="19" t="s">
        <v>70</v>
      </c>
      <c r="K62" s="1" t="s">
        <v>36</v>
      </c>
      <c r="L62" s="14" t="s">
        <v>160</v>
      </c>
      <c r="M62" s="15">
        <v>44118</v>
      </c>
      <c r="N62" s="84">
        <v>44371</v>
      </c>
      <c r="O62" s="17" t="s">
        <v>117</v>
      </c>
      <c r="P62" s="93" t="s">
        <v>265</v>
      </c>
      <c r="Q62" s="315">
        <v>45494</v>
      </c>
      <c r="R62" s="9" t="s">
        <v>266</v>
      </c>
    </row>
    <row r="63" spans="1:91" s="138" customFormat="1" ht="28.5" x14ac:dyDescent="0.25">
      <c r="A63" s="13"/>
      <c r="B63" s="12" t="s">
        <v>267</v>
      </c>
      <c r="C63" s="12" t="s">
        <v>268</v>
      </c>
      <c r="D63" s="17" t="s">
        <v>269</v>
      </c>
      <c r="E63" s="127" t="s">
        <v>34</v>
      </c>
      <c r="F63" s="249" t="s">
        <v>34</v>
      </c>
      <c r="G63" s="155" t="s">
        <v>132</v>
      </c>
      <c r="H63" s="12"/>
      <c r="I63" s="47">
        <v>27560</v>
      </c>
      <c r="J63" s="13" t="s">
        <v>132</v>
      </c>
      <c r="K63" s="1" t="s">
        <v>36</v>
      </c>
      <c r="L63" s="14" t="s">
        <v>160</v>
      </c>
      <c r="M63" s="15">
        <v>43441</v>
      </c>
      <c r="N63" s="15">
        <v>44592</v>
      </c>
      <c r="O63" s="12" t="s">
        <v>270</v>
      </c>
      <c r="P63" s="12" t="s">
        <v>39</v>
      </c>
      <c r="Q63" s="281">
        <v>45016</v>
      </c>
      <c r="R63" s="9" t="s">
        <v>169</v>
      </c>
    </row>
    <row r="64" spans="1:91" s="138" customFormat="1" ht="42.75" x14ac:dyDescent="0.25">
      <c r="A64" s="13"/>
      <c r="B64" s="12" t="s">
        <v>267</v>
      </c>
      <c r="C64" s="12" t="s">
        <v>271</v>
      </c>
      <c r="D64" s="17" t="s">
        <v>272</v>
      </c>
      <c r="E64" s="127" t="s">
        <v>34</v>
      </c>
      <c r="F64" s="249" t="s">
        <v>34</v>
      </c>
      <c r="G64" s="155" t="s">
        <v>132</v>
      </c>
      <c r="H64" s="12"/>
      <c r="I64" s="47" t="s">
        <v>273</v>
      </c>
      <c r="J64" s="13" t="s">
        <v>132</v>
      </c>
      <c r="K64" s="1" t="s">
        <v>36</v>
      </c>
      <c r="L64" s="14" t="s">
        <v>160</v>
      </c>
      <c r="M64" s="15">
        <v>43628</v>
      </c>
      <c r="N64" s="12" t="s">
        <v>250</v>
      </c>
      <c r="O64" s="12" t="s">
        <v>222</v>
      </c>
      <c r="P64" s="12" t="s">
        <v>39</v>
      </c>
      <c r="Q64" s="281">
        <v>45291</v>
      </c>
      <c r="R64" s="9" t="s">
        <v>169</v>
      </c>
    </row>
    <row r="65" spans="1:18" s="138" customFormat="1" ht="42.75" x14ac:dyDescent="0.25">
      <c r="A65" s="13"/>
      <c r="B65" s="12" t="s">
        <v>267</v>
      </c>
      <c r="C65" s="12" t="s">
        <v>274</v>
      </c>
      <c r="D65" s="17" t="s">
        <v>275</v>
      </c>
      <c r="E65" s="127" t="s">
        <v>34</v>
      </c>
      <c r="F65" s="249" t="s">
        <v>34</v>
      </c>
      <c r="G65" s="155" t="s">
        <v>132</v>
      </c>
      <c r="H65" s="12"/>
      <c r="I65" s="48" t="s">
        <v>276</v>
      </c>
      <c r="J65" s="13" t="s">
        <v>132</v>
      </c>
      <c r="K65" s="1" t="s">
        <v>36</v>
      </c>
      <c r="L65" s="14" t="s">
        <v>160</v>
      </c>
      <c r="M65" s="15">
        <v>43654</v>
      </c>
      <c r="N65" s="12" t="s">
        <v>250</v>
      </c>
      <c r="O65" s="12" t="s">
        <v>222</v>
      </c>
      <c r="P65" s="12" t="s">
        <v>39</v>
      </c>
      <c r="Q65" s="281">
        <v>45291</v>
      </c>
      <c r="R65" s="9" t="s">
        <v>169</v>
      </c>
    </row>
    <row r="66" spans="1:18" s="138" customFormat="1" ht="28.5" x14ac:dyDescent="0.25">
      <c r="A66" s="13"/>
      <c r="B66" s="26" t="s">
        <v>267</v>
      </c>
      <c r="C66" s="26" t="s">
        <v>277</v>
      </c>
      <c r="D66" s="28" t="s">
        <v>278</v>
      </c>
      <c r="E66" s="127" t="s">
        <v>34</v>
      </c>
      <c r="F66" s="249" t="s">
        <v>34</v>
      </c>
      <c r="G66" s="256" t="s">
        <v>132</v>
      </c>
      <c r="H66" s="26"/>
      <c r="I66" s="49">
        <v>49750</v>
      </c>
      <c r="J66" s="13" t="s">
        <v>132</v>
      </c>
      <c r="K66" s="1" t="s">
        <v>36</v>
      </c>
      <c r="L66" s="14" t="s">
        <v>160</v>
      </c>
      <c r="M66" s="27">
        <v>44245</v>
      </c>
      <c r="N66" s="27">
        <v>44865</v>
      </c>
      <c r="O66" s="28" t="s">
        <v>222</v>
      </c>
      <c r="P66" s="12" t="s">
        <v>39</v>
      </c>
      <c r="Q66" s="316">
        <v>44865</v>
      </c>
      <c r="R66" s="26" t="s">
        <v>186</v>
      </c>
    </row>
    <row r="67" spans="1:18" s="138" customFormat="1" ht="42.75" x14ac:dyDescent="0.25">
      <c r="A67" s="13"/>
      <c r="B67" s="123" t="s">
        <v>267</v>
      </c>
      <c r="C67" s="123" t="s">
        <v>279</v>
      </c>
      <c r="D67" s="126" t="s">
        <v>193</v>
      </c>
      <c r="E67" s="127" t="s">
        <v>34</v>
      </c>
      <c r="F67" s="144" t="s">
        <v>35</v>
      </c>
      <c r="G67" s="257" t="s">
        <v>132</v>
      </c>
      <c r="H67" s="123"/>
      <c r="I67" s="124">
        <v>36954371.520000003</v>
      </c>
      <c r="J67" s="13" t="s">
        <v>132</v>
      </c>
      <c r="K67" s="1" t="s">
        <v>36</v>
      </c>
      <c r="L67" s="14" t="s">
        <v>160</v>
      </c>
      <c r="M67" s="125">
        <v>44292</v>
      </c>
      <c r="N67" s="125">
        <v>44837</v>
      </c>
      <c r="O67" s="28" t="s">
        <v>222</v>
      </c>
      <c r="P67" s="12" t="s">
        <v>39</v>
      </c>
      <c r="Q67" s="317">
        <v>44837</v>
      </c>
      <c r="R67" s="26" t="s">
        <v>47</v>
      </c>
    </row>
    <row r="68" spans="1:18" ht="42.75" x14ac:dyDescent="0.25">
      <c r="A68" s="122"/>
      <c r="B68" s="107" t="s">
        <v>267</v>
      </c>
      <c r="C68" s="107" t="s">
        <v>280</v>
      </c>
      <c r="D68" s="255" t="s">
        <v>281</v>
      </c>
      <c r="E68" s="107" t="s">
        <v>34</v>
      </c>
      <c r="F68" s="157" t="s">
        <v>34</v>
      </c>
      <c r="G68" s="147" t="s">
        <v>35</v>
      </c>
      <c r="H68" s="107"/>
      <c r="I68" s="120">
        <v>66450</v>
      </c>
      <c r="J68" s="13" t="s">
        <v>132</v>
      </c>
      <c r="K68" s="1" t="s">
        <v>36</v>
      </c>
      <c r="L68" s="14" t="s">
        <v>160</v>
      </c>
      <c r="M68" s="121">
        <v>44614</v>
      </c>
      <c r="N68" s="121">
        <v>44837</v>
      </c>
      <c r="O68" s="28" t="s">
        <v>222</v>
      </c>
      <c r="P68" s="12" t="s">
        <v>39</v>
      </c>
      <c r="Q68" s="281">
        <v>45291</v>
      </c>
      <c r="R68" s="9" t="s">
        <v>255</v>
      </c>
    </row>
    <row r="71" spans="1:18" x14ac:dyDescent="0.25">
      <c r="A71" s="79"/>
    </row>
    <row r="72" spans="1:18" x14ac:dyDescent="0.25">
      <c r="A72" s="53"/>
    </row>
    <row r="73" spans="1:18" x14ac:dyDescent="0.25">
      <c r="A73" s="53"/>
    </row>
    <row r="74" spans="1:18" x14ac:dyDescent="0.25">
      <c r="A74" s="53"/>
    </row>
    <row r="75" spans="1:18" x14ac:dyDescent="0.25">
      <c r="A75" s="53"/>
    </row>
    <row r="76" spans="1:18" x14ac:dyDescent="0.25">
      <c r="A76" s="53"/>
    </row>
    <row r="77" spans="1:18" x14ac:dyDescent="0.25">
      <c r="A77" s="53"/>
    </row>
    <row r="78" spans="1:18" x14ac:dyDescent="0.25">
      <c r="A78" s="53"/>
    </row>
    <row r="79" spans="1:18" x14ac:dyDescent="0.25">
      <c r="A79" s="53"/>
    </row>
    <row r="80" spans="1:18" x14ac:dyDescent="0.25">
      <c r="A80" s="53"/>
    </row>
    <row r="81" spans="1:1" x14ac:dyDescent="0.25">
      <c r="A81" s="53"/>
    </row>
    <row r="82" spans="1:1" x14ac:dyDescent="0.25">
      <c r="A82" s="53"/>
    </row>
    <row r="83" spans="1:1" x14ac:dyDescent="0.25">
      <c r="A83" s="29"/>
    </row>
  </sheetData>
  <sheetProtection algorithmName="SHA-512" hashValue="lnjQoKXyCoz5MVIwC4HHPQkVGNau/vWPiUNOeSkRxG3+x+WomDCmCrdDryoQlcFmBcBCULhQqOR+a1shjxPj/Q==" saltValue="Tukq6+DtBDuQr7ZJfcoZoA==" spinCount="100000" sheet="1" formatCells="0" formatColumns="0" formatRows="0" insertColumns="0" insertRows="0" insertHyperlinks="0" deleteColumns="0" deleteRows="0" sort="0" autoFilter="0" pivotTables="0"/>
  <autoFilter ref="A1:R68" xr:uid="{D4BC66FA-75D4-4252-8FB3-6A9CD87900E7}"/>
  <dataValidations count="38">
    <dataValidation allowBlank="1" showInputMessage="1" showErrorMessage="1" promptTitle="Senior Responsible Officer" prompt="Enter the name of the senior officer responsible for this contract on behalf of the Council" sqref="K10:K31 L34:L37 K38:K68 K2:L9 L10" xr:uid="{56CA7B58-1E66-452E-996F-671981A48419}"/>
    <dataValidation allowBlank="1" showInputMessage="1" showErrorMessage="1" promptTitle="Extension Options" prompt="Enter a description of any extension options available in the contract (if relevant)" sqref="P2:P12" xr:uid="{0CB3C057-A12F-4D80-B663-1E287351532F}"/>
    <dataValidation allowBlank="1" showInputMessage="1" showErrorMessage="1" promptTitle="Contract Ref." prompt="Enter the unique Contract Reference that has been assigned to this contract" sqref="A2:A4 A7:A10" xr:uid="{57F1DA9D-9DAD-45EC-BBA4-2FAE665C77E3}"/>
    <dataValidation allowBlank="1" showInputMessage="1" showErrorMessage="1" promptTitle="Contract Title" prompt="Enter the title of the awarded contract" sqref="B2:C2 C5 B3:B10" xr:uid="{FD3D2176-BF6E-440E-851C-F9A5870A2FF1}"/>
    <dataValidation type="list" allowBlank="1" showInputMessage="1" showErrorMessage="1" promptTitle="SME or Voluntary organisation." prompt="Is the supplier an SME (Small or medium sized enterprise) or from the voluntary/community sector._x000a__x000a_Please enter SME, Voluntary or N/A." sqref="G2:G10" xr:uid="{20FB1C4B-E0A2-4001-B860-35356CF556D0}">
      <formula1>"SME, Voluntary, N/A"</formula1>
    </dataValidation>
    <dataValidation allowBlank="1" showInputMessage="1" showErrorMessage="1" promptTitle="VAT that cannot be recovered" prompt="Enter the amount of VAT that cannot be recovered. If none please enter &quot;0&quot;." sqref="J2:J9" xr:uid="{1B94CF81-6150-4571-B4AF-8221C230EF7D}"/>
    <dataValidation allowBlank="1" showInputMessage="1" showErrorMessage="1" promptTitle="Current Expiry Date" prompt="Enter the date on which the contract is currently scheduled to expire" sqref="Q2 Q6" xr:uid="{31C9B322-BF48-4FFB-97D8-917E52226F44}"/>
    <dataValidation allowBlank="1" showInputMessage="1" showErrorMessage="1" promptTitle="Commencement Date" prompt="Enter the date on which this contract commences" sqref="M2:M10" xr:uid="{44A83DA7-42F4-4E51-B3FB-C8B2A503E051}"/>
    <dataValidation allowBlank="1" showInputMessage="1" showErrorMessage="1" promptTitle="Initial Expiry Date" prompt="Enter the date on which the contract will expire (excluding extension options)" sqref="Q7:Q10 Q3:Q5 N2:N10" xr:uid="{592F47CB-D114-4D9E-8EEF-4E71FC5630DC}"/>
    <dataValidation allowBlank="1" showInputMessage="1" showErrorMessage="1" promptTitle="Contract length" prompt="Enter the length of contract entered excluding any possible extensions." sqref="O2:O12" xr:uid="{B3326C74-B86E-46A9-A2FF-77004E7383D0}"/>
    <dataValidation allowBlank="1" showInputMessage="1" showErrorMessage="1" promptTitle="Supplier Name" prompt="Enter the registered name of this supplier as stated in the contract" sqref="A5:A6 E11:E68 F19 G42:G45 D34:D37 F37 E2:F9 D2:D10 A10" xr:uid="{2F48E93F-0229-4478-95F9-AA89F72CE348}"/>
    <dataValidation allowBlank="1" showInputMessage="1" showErrorMessage="1" promptTitle="Estimated Contract Value" prompt="Enter the estimated total value over the full duration of the contract including any extension options" sqref="I2:I10" xr:uid="{7F458DD4-1B84-45AF-A8B8-62EE92AC8D79}"/>
    <dataValidation allowBlank="1" showInputMessage="1" showErrorMessage="1" promptTitle="Yearly contract value" prompt="Enter the estimated yearly value for this contract" sqref="H2:H4 H6:H10" xr:uid="{02166556-54D7-48FE-91EC-29B0B4D1F109}"/>
    <dataValidation type="list" allowBlank="1" showInputMessage="1" showErrorMessage="1" sqref="R2:R5 R7:R10" xr:uid="{3659B982-CB26-455E-AB26-1BA43D01E01F}">
      <formula1>"Contract let via quote, Contract let via tender, Out to Tender, Tender being developed, Contract let via framework"</formula1>
    </dataValidation>
    <dataValidation allowBlank="1" showInputMessage="1" showErrorMessage="1" promptTitle="Contract Description" prompt="Enter a brief description of the supplies, services or works to be provided under this contract" sqref="C3:C4 C6:C10" xr:uid="{6CC29F43-3219-43B9-B371-8842DA472D2E}"/>
    <dataValidation type="list" allowBlank="1" showInputMessage="1" showErrorMessage="1" sqref="R6" xr:uid="{C54A9A00-9D3E-4BC9-AF26-F5613C600F5D}">
      <formula1>"Contract let via quote, Contract let via tender, Out to Tender "</formula1>
    </dataValidation>
    <dataValidation allowBlank="1" showInputMessage="1" showErrorMessage="1" promptTitle="Estimated Contract Value" prompt="Enter the amount of VAT that cannot be recovered. If none please enter &quot;0&quot;." sqref="J11:J17" xr:uid="{435E5FE2-3CE0-4072-A638-CAB13B1CBE17}">
      <formula1>0</formula1>
      <formula2>0</formula2>
    </dataValidation>
    <dataValidation type="list" allowBlank="1" showInputMessage="1" showErrorMessage="1" sqref="R11:R17" xr:uid="{5D598E46-DB20-4EE1-92B1-CF840E282C3D}">
      <formula1>"Contract let via quote,Contract let via tender,Out to Tender "</formula1>
      <formula2>0</formula2>
    </dataValidation>
    <dataValidation allowBlank="1" showInputMessage="1" showErrorMessage="1" promptTitle="Commencement Date" prompt="Enter the date on which this contract commences" sqref="M11:M17 M21:M25 J52 M51:M53" xr:uid="{3254DA8C-FA8B-40EF-93DC-059BC99BE7F4}">
      <formula1>0</formula1>
      <formula2>0</formula2>
    </dataValidation>
    <dataValidation allowBlank="1" showInputMessage="1" showErrorMessage="1" promptTitle="Senior Responsible Officer" prompt="Enter the name of the senior officer responsible for this contract on behalf of the Council" sqref="L11:L17" xr:uid="{E4BA2354-9364-4A60-AFD7-2C16D793207F}">
      <formula1>0</formula1>
      <formula2>0</formula2>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G11:G17 G51 G21:G25" xr:uid="{A359924E-3969-41CA-AAA8-D20E17A37165}">
      <formula1>"SME,Voluntary,N/A"</formula1>
      <formula2>0</formula2>
    </dataValidation>
    <dataValidation allowBlank="1" showInputMessage="1" showErrorMessage="1" promptTitle="Estimated Contract Value" prompt="Enter the estimated total value over the full duration of the contract including any extension options" sqref="H11:I11 I12:I14 I21:I25 I51 H52:I52 I53" xr:uid="{508E5E05-3C6E-4261-A2D7-F815A27FCE15}">
      <formula1>0</formula1>
      <formula2>0</formula2>
    </dataValidation>
    <dataValidation allowBlank="1" showInputMessage="1" showErrorMessage="1" promptTitle="Contract length" prompt="Enter the length of contract entered excluding any possible extensions." sqref="O51:O53 O21:O25" xr:uid="{690645D5-B4F8-4F2A-9181-E7D7AE05CBBF}">
      <formula1>0</formula1>
      <formula2>0</formula2>
    </dataValidation>
    <dataValidation allowBlank="1" showInputMessage="1" showErrorMessage="1" promptTitle="Initial Expiry Date" prompt="Enter the date on which the contract will expire (excluding extension options)" sqref="N11:N17 O13:Q17 N21:N25 N53 P51:Q52 N51 Q53 Q23:Q25" xr:uid="{A99D2AD7-335C-4A99-AB11-7B004946D11A}">
      <formula1>0</formula1>
      <formula2>0</formula2>
    </dataValidation>
    <dataValidation allowBlank="1" showInputMessage="1" showErrorMessage="1" promptTitle="Extension Options" prompt="Enter a description of any extension options available in the contract (if relevant)" sqref="P21:P25" xr:uid="{A89ADA52-40B8-4656-A5A0-24049B092C3A}">
      <formula1>0</formula1>
      <formula2>0</formula2>
    </dataValidation>
    <dataValidation allowBlank="1" showInputMessage="1" showErrorMessage="1" promptTitle="Contract Ref." prompt="Enter the unique Contract Reference that has been assigned to this contract" sqref="A11:A17 A19 A51:A55" xr:uid="{FAEC0923-1442-4B76-8F7D-A6C6686B4A1A}">
      <formula1>0</formula1>
      <formula2>0</formula2>
    </dataValidation>
    <dataValidation allowBlank="1" showInputMessage="1" showErrorMessage="1" promptTitle="Contract Title" prompt="Enter the title of the awarded contract" sqref="B11:B17 C13:C17 B53:C53 B51:C51 B21:B25 C21 C23:C25" xr:uid="{EC38691A-01BC-4C17-8A94-7354EA7D2ECB}">
      <formula1>0</formula1>
      <formula2>0</formula2>
    </dataValidation>
    <dataValidation allowBlank="1" showInputMessage="1" showErrorMessage="1" promptTitle="Supplier Name" prompt="Enter the registered name of this supplier as stated in the contract" sqref="F50 D21:D25 D11:D17 F53 F11:F16 B52 D51:D53 F18 F68 F56:F66 F42:F46 G34:G37 F27:F33 F20:F25 E10" xr:uid="{190A16A2-1172-4F89-9110-ADF638E9482B}">
      <formula1>0</formula1>
      <formula2>0</formula2>
    </dataValidation>
    <dataValidation allowBlank="1" showInputMessage="1" showErrorMessage="1" promptTitle="Yearly contract value." prompt="Enter the estimated yearly value for this contract" sqref="H12:H17" xr:uid="{FBDDD3C1-F47F-4C19-B385-639471245636}">
      <formula1>0</formula1>
      <formula2>0</formula2>
    </dataValidation>
    <dataValidation allowBlank="1" showInputMessage="1" showErrorMessage="1" promptTitle="Contract Description" prompt="Enter a brief description of the supplies, services or works to be provided under this contract" sqref="C12" xr:uid="{65E2B55B-C03D-419E-9364-39240117CC00}">
      <formula1>0</formula1>
      <formula2>0</formula2>
    </dataValidation>
    <dataValidation type="list" allowBlank="1" showInputMessage="1" showErrorMessage="1" sqref="R38:R45 R31 R21:R25" xr:uid="{CB49A848-5FE6-439C-A05B-735D5CFEE295}">
      <formula1>"Contract let via quote,Contract let via tender,Out to Tender,Tender being developed,Contract let via framework"</formula1>
      <formula2>0</formula2>
    </dataValidation>
    <dataValidation allowBlank="1" showInputMessage="1" showErrorMessage="1" promptTitle="Lead Client Manager" prompt="Enter the name of the Lead Client Manager who will manage this contract" sqref="L51:L53 L21:L25" xr:uid="{92641ED0-E5DC-474D-91F4-E975D6559E97}">
      <formula1>0</formula1>
      <formula2>0</formula2>
    </dataValidation>
    <dataValidation allowBlank="1" showInputMessage="1" showErrorMessage="1" promptTitle="VAT that cannot be recovered" prompt="Enter the amount of VAT that cannot be recovered. If none please enter &quot;0&quot;." sqref="J21:J25 J51 C52 J53 G52:G53 J10" xr:uid="{9574EAF0-E730-4A95-B20A-25722A203DA4}">
      <formula1>0</formula1>
      <formula2>0</formula2>
    </dataValidation>
    <dataValidation allowBlank="1" showInputMessage="1" showErrorMessage="1" promptTitle="Yearly contract value" prompt="Enter the estimated yearly value for this contract" sqref="H21:H25 H51 H53" xr:uid="{4D57CCB1-5986-4E58-9D8F-6D2B41EA38BC}">
      <formula1>0</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R30" xr:uid="{CEFC9E37-3EA4-4DBA-9CEC-D671975B4970}">
      <formula1>"Contract let via quote,Contract let via tender,Out to Tender "</formula1>
      <formula2>0</formula2>
    </dataValidation>
    <dataValidation type="list" allowBlank="1" showInputMessage="1" showErrorMessage="1" prompt="Whether or not the contract was the result of an invitation to quote or a published invitation to tender, or is at the invitation to tender stage" sqref="R51" xr:uid="{C637E968-B46F-4B34-87FA-EDF13151D5BE}">
      <formula1>"Contract let via quote,Conract let via tender,Out to Tender "</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R52:R53" xr:uid="{173056D2-E5C1-4100-A5F0-0F6FCE8CF6AC}">
      <formula1>"Contract let via quote,Contract let via tender,Out to Tender,Contract let via framework "</formula1>
      <formula2>0</formula2>
    </dataValidation>
    <dataValidation allowBlank="1" showInputMessage="1" showErrorMessage="1" promptTitle="Current Expiry Date" prompt="Enter the date on which the contract is currently scheduled to expire" sqref="Q11" xr:uid="{0B9541A3-68F8-4689-9F99-8330BF4D21A2}">
      <formula1>0</formula1>
      <formula2>0</formula2>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48DBA-FD69-4FF6-B473-58656148C88F}">
  <sheetPr>
    <tabColor rgb="FF7030A0"/>
  </sheetPr>
  <dimension ref="A1:U81"/>
  <sheetViews>
    <sheetView topLeftCell="A6" zoomScale="70" zoomScaleNormal="70" workbookViewId="0">
      <pane ySplit="1" topLeftCell="A7" activePane="bottomLeft" state="frozen"/>
      <selection pane="bottomLeft" activeCell="M37" sqref="M37"/>
    </sheetView>
  </sheetViews>
  <sheetFormatPr defaultRowHeight="15" x14ac:dyDescent="0.25"/>
  <cols>
    <col min="1" max="1" width="23.5703125" customWidth="1"/>
    <col min="2" max="2" width="50.85546875" customWidth="1"/>
    <col min="3" max="3" width="52" customWidth="1"/>
    <col min="4" max="4" width="38.140625" customWidth="1"/>
    <col min="5" max="5" width="9.28515625" customWidth="1"/>
    <col min="6" max="6" width="11.42578125" customWidth="1"/>
    <col min="7" max="7" width="18.5703125" hidden="1" customWidth="1"/>
    <col min="8" max="8" width="17.7109375" hidden="1" customWidth="1"/>
    <col min="9" max="9" width="19.28515625" hidden="1" customWidth="1"/>
    <col min="10" max="10" width="10.7109375" hidden="1" customWidth="1"/>
    <col min="11" max="11" width="23.5703125" hidden="1" customWidth="1"/>
    <col min="12" max="12" width="15.42578125" hidden="1" customWidth="1"/>
    <col min="13" max="13" width="17" customWidth="1"/>
    <col min="14" max="14" width="15.5703125" customWidth="1"/>
    <col min="15" max="15" width="15.28515625" customWidth="1"/>
    <col min="16" max="16" width="17.28515625" customWidth="1"/>
    <col min="17" max="17" width="20.140625" customWidth="1"/>
    <col min="18" max="18" width="32.7109375" customWidth="1"/>
  </cols>
  <sheetData>
    <row r="1" spans="1:21" x14ac:dyDescent="0.25">
      <c r="A1" s="92" t="s">
        <v>282</v>
      </c>
    </row>
    <row r="3" spans="1:21" x14ac:dyDescent="0.25">
      <c r="A3" s="101" t="s">
        <v>283</v>
      </c>
      <c r="B3" s="100" t="s">
        <v>284</v>
      </c>
    </row>
    <row r="4" spans="1:21" x14ac:dyDescent="0.25">
      <c r="A4" s="101" t="s">
        <v>285</v>
      </c>
      <c r="B4" s="100" t="s">
        <v>286</v>
      </c>
    </row>
    <row r="6" spans="1:21" ht="90" x14ac:dyDescent="0.25">
      <c r="A6" s="103" t="s">
        <v>13</v>
      </c>
      <c r="B6" s="103" t="s">
        <v>14</v>
      </c>
      <c r="C6" s="103" t="s">
        <v>15</v>
      </c>
      <c r="D6" s="103" t="s">
        <v>16</v>
      </c>
      <c r="E6" s="103" t="s">
        <v>17</v>
      </c>
      <c r="F6" s="103" t="s">
        <v>18</v>
      </c>
      <c r="G6" s="103" t="s">
        <v>19</v>
      </c>
      <c r="H6" s="103" t="s">
        <v>20</v>
      </c>
      <c r="I6" s="103" t="s">
        <v>21</v>
      </c>
      <c r="J6" s="103" t="s">
        <v>22</v>
      </c>
      <c r="K6" s="103" t="s">
        <v>23</v>
      </c>
      <c r="L6" s="103" t="s">
        <v>24</v>
      </c>
      <c r="M6" s="103" t="s">
        <v>25</v>
      </c>
      <c r="N6" s="103" t="s">
        <v>26</v>
      </c>
      <c r="O6" s="103" t="s">
        <v>27</v>
      </c>
      <c r="P6" s="103" t="s">
        <v>28</v>
      </c>
      <c r="Q6" s="103" t="s">
        <v>29</v>
      </c>
      <c r="R6" s="103" t="s">
        <v>30</v>
      </c>
    </row>
    <row r="7" spans="1:21" ht="42.75" x14ac:dyDescent="0.25">
      <c r="A7" s="318" t="s">
        <v>287</v>
      </c>
      <c r="B7" s="318" t="s">
        <v>288</v>
      </c>
      <c r="C7" s="318" t="s">
        <v>288</v>
      </c>
      <c r="D7" s="318" t="s">
        <v>289</v>
      </c>
      <c r="E7" s="33" t="s">
        <v>34</v>
      </c>
      <c r="F7" s="33" t="s">
        <v>34</v>
      </c>
      <c r="G7" s="3" t="s">
        <v>70</v>
      </c>
      <c r="H7" s="353">
        <v>13849</v>
      </c>
      <c r="I7" s="353">
        <v>180000</v>
      </c>
      <c r="J7" s="33" t="s">
        <v>70</v>
      </c>
      <c r="K7" s="354" t="s">
        <v>290</v>
      </c>
      <c r="L7" s="318" t="s">
        <v>291</v>
      </c>
      <c r="M7" s="355">
        <v>39727</v>
      </c>
      <c r="N7" s="355">
        <v>47031</v>
      </c>
      <c r="O7" s="318" t="s">
        <v>292</v>
      </c>
      <c r="P7" s="355" t="s">
        <v>39</v>
      </c>
      <c r="Q7" s="355">
        <v>47031</v>
      </c>
      <c r="R7" s="3" t="s">
        <v>85</v>
      </c>
    </row>
    <row r="8" spans="1:21" ht="42.75" x14ac:dyDescent="0.25">
      <c r="A8" s="318"/>
      <c r="B8" s="318" t="s">
        <v>293</v>
      </c>
      <c r="C8" s="318" t="s">
        <v>293</v>
      </c>
      <c r="D8" s="318" t="s">
        <v>294</v>
      </c>
      <c r="E8" s="33" t="s">
        <v>34</v>
      </c>
      <c r="F8" s="33" t="s">
        <v>34</v>
      </c>
      <c r="G8" s="3" t="s">
        <v>70</v>
      </c>
      <c r="H8" s="353" t="s">
        <v>295</v>
      </c>
      <c r="I8" s="353" t="s">
        <v>295</v>
      </c>
      <c r="J8" s="33" t="s">
        <v>70</v>
      </c>
      <c r="K8" s="354" t="s">
        <v>290</v>
      </c>
      <c r="L8" s="318" t="s">
        <v>291</v>
      </c>
      <c r="M8" s="355">
        <v>43961</v>
      </c>
      <c r="N8" s="355">
        <v>44326</v>
      </c>
      <c r="O8" s="318" t="s">
        <v>296</v>
      </c>
      <c r="P8" s="355" t="s">
        <v>297</v>
      </c>
      <c r="Q8" s="355">
        <v>45422</v>
      </c>
      <c r="R8" s="3" t="s">
        <v>85</v>
      </c>
    </row>
    <row r="9" spans="1:21" s="118" customFormat="1" ht="42.75" x14ac:dyDescent="0.25">
      <c r="A9" s="33"/>
      <c r="B9" s="33" t="s">
        <v>298</v>
      </c>
      <c r="C9" s="33" t="s">
        <v>299</v>
      </c>
      <c r="D9" s="33" t="s">
        <v>300</v>
      </c>
      <c r="E9" s="33" t="s">
        <v>35</v>
      </c>
      <c r="F9" s="33" t="s">
        <v>35</v>
      </c>
      <c r="G9" s="3" t="s">
        <v>70</v>
      </c>
      <c r="H9" s="353" t="s">
        <v>301</v>
      </c>
      <c r="I9" s="353">
        <v>2000000</v>
      </c>
      <c r="J9" s="33" t="s">
        <v>70</v>
      </c>
      <c r="K9" s="354" t="s">
        <v>290</v>
      </c>
      <c r="L9" s="33" t="s">
        <v>302</v>
      </c>
      <c r="M9" s="33">
        <v>44452</v>
      </c>
      <c r="N9" s="33">
        <v>45548</v>
      </c>
      <c r="O9" s="33" t="s">
        <v>121</v>
      </c>
      <c r="P9" s="33" t="s">
        <v>125</v>
      </c>
      <c r="Q9" s="33">
        <v>46278</v>
      </c>
      <c r="R9" s="33" t="s">
        <v>47</v>
      </c>
      <c r="S9" s="29"/>
      <c r="T9" s="29"/>
      <c r="U9" s="29"/>
    </row>
    <row r="10" spans="1:21" s="29" customFormat="1" ht="42.75" x14ac:dyDescent="0.25">
      <c r="A10" s="3"/>
      <c r="B10" s="3" t="s">
        <v>303</v>
      </c>
      <c r="C10" s="3" t="s">
        <v>303</v>
      </c>
      <c r="D10" s="3" t="s">
        <v>304</v>
      </c>
      <c r="E10" s="33" t="s">
        <v>34</v>
      </c>
      <c r="F10" s="33" t="s">
        <v>34</v>
      </c>
      <c r="G10" s="3" t="s">
        <v>70</v>
      </c>
      <c r="H10" s="353">
        <v>1800</v>
      </c>
      <c r="I10" s="353">
        <v>3600</v>
      </c>
      <c r="J10" s="33" t="s">
        <v>70</v>
      </c>
      <c r="K10" s="354" t="s">
        <v>290</v>
      </c>
      <c r="L10" s="3" t="s">
        <v>302</v>
      </c>
      <c r="M10" s="45">
        <v>43831</v>
      </c>
      <c r="N10" s="45">
        <v>44561</v>
      </c>
      <c r="O10" s="66" t="s">
        <v>125</v>
      </c>
      <c r="P10" s="67" t="s">
        <v>122</v>
      </c>
      <c r="Q10" s="33">
        <v>45016</v>
      </c>
      <c r="R10" s="3" t="s">
        <v>47</v>
      </c>
    </row>
    <row r="11" spans="1:21" s="29" customFormat="1" ht="42.75" x14ac:dyDescent="0.25">
      <c r="A11" s="3"/>
      <c r="B11" s="3" t="s">
        <v>305</v>
      </c>
      <c r="C11" s="3" t="s">
        <v>306</v>
      </c>
      <c r="D11" s="3" t="s">
        <v>307</v>
      </c>
      <c r="E11" s="33" t="s">
        <v>34</v>
      </c>
      <c r="F11" s="33" t="s">
        <v>34</v>
      </c>
      <c r="G11" s="3" t="s">
        <v>70</v>
      </c>
      <c r="H11" s="353">
        <v>18500</v>
      </c>
      <c r="I11" s="353">
        <v>126000</v>
      </c>
      <c r="J11" s="33" t="s">
        <v>70</v>
      </c>
      <c r="K11" s="354" t="s">
        <v>290</v>
      </c>
      <c r="L11" s="3" t="s">
        <v>302</v>
      </c>
      <c r="M11" s="45">
        <v>44774</v>
      </c>
      <c r="N11" s="45">
        <v>45504</v>
      </c>
      <c r="O11" s="66" t="s">
        <v>125</v>
      </c>
      <c r="P11" s="67" t="s">
        <v>75</v>
      </c>
      <c r="Q11" s="45">
        <v>45504</v>
      </c>
      <c r="R11" s="3" t="s">
        <v>47</v>
      </c>
    </row>
    <row r="12" spans="1:21" s="29" customFormat="1" ht="28.5" x14ac:dyDescent="0.25">
      <c r="A12" s="3"/>
      <c r="B12" s="3" t="s">
        <v>308</v>
      </c>
      <c r="C12" s="3" t="s">
        <v>309</v>
      </c>
      <c r="D12" s="3" t="s">
        <v>310</v>
      </c>
      <c r="E12" s="33" t="s">
        <v>34</v>
      </c>
      <c r="F12" s="33" t="s">
        <v>34</v>
      </c>
      <c r="G12" s="3" t="s">
        <v>70</v>
      </c>
      <c r="H12" s="353">
        <v>6500</v>
      </c>
      <c r="I12" s="353">
        <v>89000</v>
      </c>
      <c r="J12" s="33" t="s">
        <v>70</v>
      </c>
      <c r="K12" s="354" t="s">
        <v>290</v>
      </c>
      <c r="L12" s="3" t="s">
        <v>302</v>
      </c>
      <c r="M12" s="45">
        <v>40269</v>
      </c>
      <c r="N12" s="45">
        <v>42947</v>
      </c>
      <c r="O12" s="66" t="s">
        <v>38</v>
      </c>
      <c r="P12" s="67" t="s">
        <v>75</v>
      </c>
      <c r="Q12" s="240">
        <v>45138</v>
      </c>
      <c r="R12" s="3" t="s">
        <v>56</v>
      </c>
    </row>
    <row r="13" spans="1:21" s="29" customFormat="1" ht="42.75" x14ac:dyDescent="0.25">
      <c r="A13" s="3"/>
      <c r="B13" s="3" t="s">
        <v>311</v>
      </c>
      <c r="C13" s="3" t="s">
        <v>312</v>
      </c>
      <c r="D13" s="3" t="s">
        <v>313</v>
      </c>
      <c r="E13" s="33" t="s">
        <v>34</v>
      </c>
      <c r="F13" s="33" t="s">
        <v>34</v>
      </c>
      <c r="G13" s="3" t="s">
        <v>70</v>
      </c>
      <c r="H13" s="353">
        <v>25000</v>
      </c>
      <c r="I13" s="353">
        <v>50000</v>
      </c>
      <c r="J13" s="33" t="s">
        <v>70</v>
      </c>
      <c r="K13" s="354" t="s">
        <v>290</v>
      </c>
      <c r="L13" s="3" t="s">
        <v>302</v>
      </c>
      <c r="M13" s="45">
        <v>44378</v>
      </c>
      <c r="N13" s="45">
        <v>44742</v>
      </c>
      <c r="O13" s="46" t="s">
        <v>75</v>
      </c>
      <c r="P13" s="3" t="s">
        <v>75</v>
      </c>
      <c r="Q13" s="45">
        <v>45107</v>
      </c>
      <c r="R13" s="3" t="s">
        <v>85</v>
      </c>
    </row>
    <row r="14" spans="1:21" s="29" customFormat="1" ht="42.75" x14ac:dyDescent="0.25">
      <c r="A14" s="3"/>
      <c r="B14" s="3" t="s">
        <v>314</v>
      </c>
      <c r="C14" s="3" t="s">
        <v>315</v>
      </c>
      <c r="D14" s="3" t="s">
        <v>316</v>
      </c>
      <c r="E14" s="33" t="s">
        <v>34</v>
      </c>
      <c r="F14" s="33" t="s">
        <v>34</v>
      </c>
      <c r="G14" s="3" t="s">
        <v>70</v>
      </c>
      <c r="H14" s="353">
        <v>11500</v>
      </c>
      <c r="I14" s="353">
        <v>46000</v>
      </c>
      <c r="J14" s="33" t="s">
        <v>70</v>
      </c>
      <c r="K14" s="354" t="s">
        <v>290</v>
      </c>
      <c r="L14" s="3" t="s">
        <v>302</v>
      </c>
      <c r="M14" s="45">
        <v>42826</v>
      </c>
      <c r="N14" s="45">
        <v>43555</v>
      </c>
      <c r="O14" s="46" t="s">
        <v>270</v>
      </c>
      <c r="P14" s="3" t="s">
        <v>75</v>
      </c>
      <c r="Q14" s="45">
        <v>44926</v>
      </c>
      <c r="R14" s="3" t="s">
        <v>56</v>
      </c>
    </row>
    <row r="15" spans="1:21" s="29" customFormat="1" ht="28.5" x14ac:dyDescent="0.25">
      <c r="A15" s="3"/>
      <c r="B15" s="3" t="s">
        <v>317</v>
      </c>
      <c r="C15" s="3" t="s">
        <v>318</v>
      </c>
      <c r="D15" s="3" t="s">
        <v>319</v>
      </c>
      <c r="E15" s="33" t="s">
        <v>34</v>
      </c>
      <c r="F15" s="33" t="s">
        <v>34</v>
      </c>
      <c r="G15" s="3"/>
      <c r="H15" s="353">
        <v>12500</v>
      </c>
      <c r="I15" s="353">
        <v>12500</v>
      </c>
      <c r="J15" s="33" t="s">
        <v>70</v>
      </c>
      <c r="K15" s="354" t="s">
        <v>290</v>
      </c>
      <c r="L15" s="3" t="s">
        <v>302</v>
      </c>
      <c r="M15" s="45">
        <v>42856</v>
      </c>
      <c r="N15" s="45" t="s">
        <v>320</v>
      </c>
      <c r="O15" s="46" t="s">
        <v>75</v>
      </c>
      <c r="P15" s="3" t="s">
        <v>75</v>
      </c>
      <c r="Q15" s="45">
        <v>45046</v>
      </c>
      <c r="R15" s="3" t="s">
        <v>56</v>
      </c>
    </row>
    <row r="16" spans="1:21" s="29" customFormat="1" ht="57" x14ac:dyDescent="0.25">
      <c r="A16" s="3"/>
      <c r="B16" s="3" t="s">
        <v>321</v>
      </c>
      <c r="C16" s="7" t="s">
        <v>322</v>
      </c>
      <c r="D16" s="7" t="s">
        <v>323</v>
      </c>
      <c r="E16" s="3" t="s">
        <v>34</v>
      </c>
      <c r="F16" s="142" t="s">
        <v>34</v>
      </c>
      <c r="G16" s="20" t="s">
        <v>70</v>
      </c>
      <c r="H16" s="70">
        <v>6300</v>
      </c>
      <c r="I16" s="70">
        <v>32000</v>
      </c>
      <c r="J16" s="33" t="s">
        <v>70</v>
      </c>
      <c r="K16" s="354" t="s">
        <v>290</v>
      </c>
      <c r="L16" s="3" t="s">
        <v>302</v>
      </c>
      <c r="M16" s="45">
        <v>43166</v>
      </c>
      <c r="N16" s="45">
        <v>43530</v>
      </c>
      <c r="O16" s="46" t="s">
        <v>75</v>
      </c>
      <c r="P16" s="3" t="s">
        <v>39</v>
      </c>
      <c r="Q16" s="240">
        <v>44991</v>
      </c>
      <c r="R16" s="3" t="s">
        <v>56</v>
      </c>
    </row>
    <row r="17" spans="1:18" ht="28.5" x14ac:dyDescent="0.25">
      <c r="A17" s="3" t="s">
        <v>324</v>
      </c>
      <c r="B17" s="2" t="s">
        <v>325</v>
      </c>
      <c r="C17" s="3" t="s">
        <v>325</v>
      </c>
      <c r="D17" s="3" t="s">
        <v>326</v>
      </c>
      <c r="E17" s="3" t="s">
        <v>34</v>
      </c>
      <c r="F17" s="142" t="s">
        <v>34</v>
      </c>
      <c r="G17" s="3" t="s">
        <v>70</v>
      </c>
      <c r="H17" s="353">
        <v>20000</v>
      </c>
      <c r="I17" s="353">
        <v>20000</v>
      </c>
      <c r="J17" s="33" t="s">
        <v>70</v>
      </c>
      <c r="K17" s="3" t="s">
        <v>327</v>
      </c>
      <c r="L17" s="3" t="s">
        <v>328</v>
      </c>
      <c r="M17" s="46">
        <v>38991</v>
      </c>
      <c r="N17" s="46">
        <v>39355</v>
      </c>
      <c r="O17" s="3" t="s">
        <v>137</v>
      </c>
      <c r="P17" s="3" t="s">
        <v>38</v>
      </c>
      <c r="Q17" s="323">
        <v>44834</v>
      </c>
      <c r="R17" s="3" t="s">
        <v>85</v>
      </c>
    </row>
    <row r="18" spans="1:18" ht="57" x14ac:dyDescent="0.25">
      <c r="A18" s="321"/>
      <c r="B18" s="321" t="s">
        <v>329</v>
      </c>
      <c r="C18" s="321" t="s">
        <v>330</v>
      </c>
      <c r="D18" s="321" t="s">
        <v>331</v>
      </c>
      <c r="E18" s="3" t="s">
        <v>35</v>
      </c>
      <c r="F18" s="321" t="s">
        <v>35</v>
      </c>
      <c r="G18" s="321" t="s">
        <v>70</v>
      </c>
      <c r="H18" s="353">
        <v>294138</v>
      </c>
      <c r="I18" s="353">
        <v>1331682</v>
      </c>
      <c r="J18" s="33" t="s">
        <v>70</v>
      </c>
      <c r="K18" s="3" t="s">
        <v>327</v>
      </c>
      <c r="L18" s="3" t="s">
        <v>328</v>
      </c>
      <c r="M18" s="356">
        <v>43525</v>
      </c>
      <c r="N18" s="46">
        <v>44620</v>
      </c>
      <c r="O18" s="321" t="s">
        <v>332</v>
      </c>
      <c r="P18" s="321" t="s">
        <v>333</v>
      </c>
      <c r="Q18" s="46">
        <v>45350</v>
      </c>
      <c r="R18" s="321" t="s">
        <v>85</v>
      </c>
    </row>
    <row r="19" spans="1:18" ht="57" x14ac:dyDescent="0.25">
      <c r="A19" s="3"/>
      <c r="B19" s="321" t="s">
        <v>334</v>
      </c>
      <c r="C19" s="321" t="s">
        <v>335</v>
      </c>
      <c r="D19" s="321" t="s">
        <v>336</v>
      </c>
      <c r="E19" s="3" t="s">
        <v>34</v>
      </c>
      <c r="F19" s="142" t="s">
        <v>34</v>
      </c>
      <c r="G19" s="3" t="s">
        <v>70</v>
      </c>
      <c r="H19" s="353">
        <v>11043</v>
      </c>
      <c r="I19" s="353">
        <v>11043</v>
      </c>
      <c r="J19" s="33" t="s">
        <v>70</v>
      </c>
      <c r="K19" s="3" t="s">
        <v>327</v>
      </c>
      <c r="L19" s="3" t="s">
        <v>328</v>
      </c>
      <c r="M19" s="46">
        <v>44482</v>
      </c>
      <c r="N19" s="46">
        <v>44846</v>
      </c>
      <c r="O19" s="3" t="s">
        <v>75</v>
      </c>
      <c r="P19" s="1" t="s">
        <v>38</v>
      </c>
      <c r="Q19" s="323">
        <v>44846</v>
      </c>
      <c r="R19" s="3" t="s">
        <v>56</v>
      </c>
    </row>
    <row r="20" spans="1:18" ht="42.75" x14ac:dyDescent="0.25">
      <c r="A20" s="1" t="s">
        <v>337</v>
      </c>
      <c r="B20" s="1" t="s">
        <v>338</v>
      </c>
      <c r="C20" s="1" t="s">
        <v>338</v>
      </c>
      <c r="D20" s="357" t="s">
        <v>339</v>
      </c>
      <c r="E20" s="3" t="s">
        <v>34</v>
      </c>
      <c r="F20" s="321" t="s">
        <v>35</v>
      </c>
      <c r="G20" s="1" t="s">
        <v>70</v>
      </c>
      <c r="H20" s="353">
        <f>150000+28000</f>
        <v>178000</v>
      </c>
      <c r="I20" s="353">
        <f>H20*12</f>
        <v>2136000</v>
      </c>
      <c r="J20" s="33" t="s">
        <v>70</v>
      </c>
      <c r="K20" s="3" t="s">
        <v>327</v>
      </c>
      <c r="L20" s="1" t="s">
        <v>328</v>
      </c>
      <c r="M20" s="46">
        <v>40819</v>
      </c>
      <c r="N20" s="46">
        <v>42646</v>
      </c>
      <c r="O20" s="1" t="s">
        <v>340</v>
      </c>
      <c r="P20" s="1" t="s">
        <v>38</v>
      </c>
      <c r="Q20" s="323">
        <v>44836</v>
      </c>
      <c r="R20" s="1" t="s">
        <v>85</v>
      </c>
    </row>
    <row r="21" spans="1:18" ht="57" x14ac:dyDescent="0.25">
      <c r="A21" s="297"/>
      <c r="B21" s="297" t="s">
        <v>341</v>
      </c>
      <c r="C21" s="297" t="s">
        <v>342</v>
      </c>
      <c r="D21" s="297" t="s">
        <v>343</v>
      </c>
      <c r="E21" s="3" t="s">
        <v>34</v>
      </c>
      <c r="F21" s="321" t="s">
        <v>35</v>
      </c>
      <c r="G21" s="3" t="s">
        <v>70</v>
      </c>
      <c r="H21" s="353">
        <v>34600</v>
      </c>
      <c r="I21" s="353">
        <v>311430</v>
      </c>
      <c r="J21" s="320">
        <v>26800</v>
      </c>
      <c r="K21" s="3" t="s">
        <v>327</v>
      </c>
      <c r="L21" s="3" t="s">
        <v>328</v>
      </c>
      <c r="M21" s="358">
        <v>42140</v>
      </c>
      <c r="N21" s="358">
        <v>43235</v>
      </c>
      <c r="O21" s="297" t="s">
        <v>332</v>
      </c>
      <c r="P21" s="3" t="s">
        <v>75</v>
      </c>
      <c r="Q21" s="359">
        <v>45061</v>
      </c>
      <c r="R21" s="297" t="s">
        <v>85</v>
      </c>
    </row>
    <row r="22" spans="1:18" ht="71.25" x14ac:dyDescent="0.25">
      <c r="A22" s="1"/>
      <c r="B22" s="3" t="s">
        <v>344</v>
      </c>
      <c r="C22" s="3" t="s">
        <v>344</v>
      </c>
      <c r="D22" s="3" t="s">
        <v>345</v>
      </c>
      <c r="E22" s="33" t="s">
        <v>34</v>
      </c>
      <c r="F22" s="33" t="s">
        <v>34</v>
      </c>
      <c r="G22" s="3" t="s">
        <v>70</v>
      </c>
      <c r="H22" s="353">
        <v>3173</v>
      </c>
      <c r="I22" s="353">
        <v>9616</v>
      </c>
      <c r="J22" s="3"/>
      <c r="K22" s="354" t="s">
        <v>290</v>
      </c>
      <c r="L22" s="3" t="s">
        <v>346</v>
      </c>
      <c r="M22" s="46">
        <v>43809</v>
      </c>
      <c r="N22" s="46">
        <v>44904</v>
      </c>
      <c r="O22" s="46" t="s">
        <v>117</v>
      </c>
      <c r="P22" s="3"/>
      <c r="Q22" s="60">
        <v>44905</v>
      </c>
      <c r="R22" s="297"/>
    </row>
    <row r="23" spans="1:18" ht="57" x14ac:dyDescent="0.25">
      <c r="A23" s="3"/>
      <c r="B23" s="3" t="s">
        <v>347</v>
      </c>
      <c r="C23" s="3" t="s">
        <v>348</v>
      </c>
      <c r="D23" s="3" t="s">
        <v>349</v>
      </c>
      <c r="E23" s="33" t="s">
        <v>34</v>
      </c>
      <c r="F23" s="33" t="s">
        <v>34</v>
      </c>
      <c r="G23" s="3"/>
      <c r="H23" s="353">
        <v>14083</v>
      </c>
      <c r="I23" s="353">
        <v>56333</v>
      </c>
      <c r="J23" s="3"/>
      <c r="K23" s="354" t="s">
        <v>290</v>
      </c>
      <c r="L23" s="3" t="s">
        <v>346</v>
      </c>
      <c r="M23" s="46">
        <v>44652</v>
      </c>
      <c r="N23" s="46">
        <v>46112</v>
      </c>
      <c r="O23" s="46" t="s">
        <v>270</v>
      </c>
      <c r="P23" s="1" t="s">
        <v>38</v>
      </c>
      <c r="Q23" s="46">
        <v>46112</v>
      </c>
      <c r="R23" s="3" t="s">
        <v>350</v>
      </c>
    </row>
    <row r="24" spans="1:18" ht="28.5" x14ac:dyDescent="0.25">
      <c r="A24" s="1"/>
      <c r="B24" s="1" t="s">
        <v>351</v>
      </c>
      <c r="C24" s="1" t="s">
        <v>348</v>
      </c>
      <c r="D24" s="1" t="s">
        <v>352</v>
      </c>
      <c r="E24" s="33" t="s">
        <v>34</v>
      </c>
      <c r="F24" s="33" t="s">
        <v>34</v>
      </c>
      <c r="G24" s="1"/>
      <c r="H24" s="353">
        <v>10164</v>
      </c>
      <c r="I24" s="353">
        <v>10164</v>
      </c>
      <c r="J24" s="1"/>
      <c r="K24" s="354" t="s">
        <v>290</v>
      </c>
      <c r="L24" s="1" t="s">
        <v>346</v>
      </c>
      <c r="M24" s="58">
        <v>44536</v>
      </c>
      <c r="N24" s="46">
        <v>44910</v>
      </c>
      <c r="O24" s="58" t="s">
        <v>75</v>
      </c>
      <c r="P24" s="1" t="s">
        <v>38</v>
      </c>
      <c r="Q24" s="46">
        <v>44910</v>
      </c>
      <c r="R24" s="1"/>
    </row>
    <row r="25" spans="1:18" ht="42.75" x14ac:dyDescent="0.25">
      <c r="A25" s="1"/>
      <c r="B25" s="1" t="s">
        <v>353</v>
      </c>
      <c r="C25" s="1" t="s">
        <v>354</v>
      </c>
      <c r="D25" s="360" t="s">
        <v>355</v>
      </c>
      <c r="E25" s="33" t="s">
        <v>34</v>
      </c>
      <c r="F25" s="33" t="s">
        <v>34</v>
      </c>
      <c r="G25" s="1" t="s">
        <v>70</v>
      </c>
      <c r="H25" s="353">
        <v>10000</v>
      </c>
      <c r="I25" s="353">
        <v>60000</v>
      </c>
      <c r="J25" s="1"/>
      <c r="K25" s="354" t="s">
        <v>290</v>
      </c>
      <c r="L25" s="1" t="s">
        <v>356</v>
      </c>
      <c r="M25" s="46">
        <v>41852</v>
      </c>
      <c r="N25" s="46">
        <v>43842</v>
      </c>
      <c r="O25" s="58" t="s">
        <v>125</v>
      </c>
      <c r="P25" s="1" t="s">
        <v>39</v>
      </c>
      <c r="Q25" s="46">
        <v>44938</v>
      </c>
      <c r="R25" s="1" t="s">
        <v>85</v>
      </c>
    </row>
    <row r="26" spans="1:18" ht="28.5" x14ac:dyDescent="0.25">
      <c r="A26" s="1"/>
      <c r="B26" s="1" t="s">
        <v>357</v>
      </c>
      <c r="C26" s="1" t="s">
        <v>358</v>
      </c>
      <c r="D26" s="360" t="s">
        <v>359</v>
      </c>
      <c r="E26" s="360" t="s">
        <v>34</v>
      </c>
      <c r="F26" s="360" t="s">
        <v>34</v>
      </c>
      <c r="G26" s="1"/>
      <c r="H26" s="353" t="s">
        <v>360</v>
      </c>
      <c r="I26" s="353">
        <v>2600</v>
      </c>
      <c r="J26" s="1"/>
      <c r="K26" s="354" t="s">
        <v>290</v>
      </c>
      <c r="L26" s="1" t="s">
        <v>361</v>
      </c>
      <c r="M26" s="58">
        <v>44200</v>
      </c>
      <c r="N26" s="46" t="s">
        <v>362</v>
      </c>
      <c r="O26" s="58" t="s">
        <v>75</v>
      </c>
      <c r="P26" s="1" t="s">
        <v>39</v>
      </c>
      <c r="Q26" s="46">
        <v>45016</v>
      </c>
      <c r="R26" s="1" t="s">
        <v>56</v>
      </c>
    </row>
    <row r="27" spans="1:18" ht="128.25" x14ac:dyDescent="0.25">
      <c r="A27" s="1"/>
      <c r="B27" s="361" t="s">
        <v>363</v>
      </c>
      <c r="C27" s="361" t="s">
        <v>364</v>
      </c>
      <c r="D27" s="1" t="s">
        <v>365</v>
      </c>
      <c r="E27" s="3" t="s">
        <v>34</v>
      </c>
      <c r="F27" s="142" t="s">
        <v>34</v>
      </c>
      <c r="G27" s="1" t="s">
        <v>70</v>
      </c>
      <c r="H27" s="353">
        <v>19540</v>
      </c>
      <c r="I27" s="353">
        <f>H27*4</f>
        <v>78160</v>
      </c>
      <c r="J27" s="1"/>
      <c r="K27" s="3" t="s">
        <v>327</v>
      </c>
      <c r="L27" s="3" t="s">
        <v>328</v>
      </c>
      <c r="M27" s="58">
        <v>42826</v>
      </c>
      <c r="N27" s="46">
        <v>44286</v>
      </c>
      <c r="O27" s="58" t="s">
        <v>125</v>
      </c>
      <c r="P27" s="58" t="s">
        <v>366</v>
      </c>
      <c r="Q27" s="60">
        <v>45016</v>
      </c>
      <c r="R27" s="58" t="s">
        <v>367</v>
      </c>
    </row>
    <row r="28" spans="1:18" ht="28.5" x14ac:dyDescent="0.25">
      <c r="A28" s="3"/>
      <c r="B28" s="3" t="s">
        <v>368</v>
      </c>
      <c r="C28" s="3" t="s">
        <v>369</v>
      </c>
      <c r="D28" s="3" t="s">
        <v>370</v>
      </c>
      <c r="E28" s="33" t="s">
        <v>34</v>
      </c>
      <c r="F28" s="33" t="s">
        <v>34</v>
      </c>
      <c r="G28" s="3" t="s">
        <v>70</v>
      </c>
      <c r="H28" s="353">
        <v>20000</v>
      </c>
      <c r="I28" s="353"/>
      <c r="J28" s="3"/>
      <c r="K28" s="354" t="s">
        <v>290</v>
      </c>
      <c r="L28" s="3" t="s">
        <v>328</v>
      </c>
      <c r="M28" s="46">
        <v>42826</v>
      </c>
      <c r="N28" s="46">
        <v>43343</v>
      </c>
      <c r="O28" s="46" t="s">
        <v>75</v>
      </c>
      <c r="P28" s="2" t="s">
        <v>39</v>
      </c>
      <c r="Q28" s="46">
        <v>45016</v>
      </c>
      <c r="R28" s="3" t="s">
        <v>56</v>
      </c>
    </row>
    <row r="29" spans="1:18" ht="28.5" x14ac:dyDescent="0.25">
      <c r="A29" s="3"/>
      <c r="B29" s="3" t="s">
        <v>371</v>
      </c>
      <c r="C29" s="3" t="s">
        <v>372</v>
      </c>
      <c r="D29" s="3" t="s">
        <v>373</v>
      </c>
      <c r="E29" s="33" t="s">
        <v>34</v>
      </c>
      <c r="F29" s="33" t="s">
        <v>34</v>
      </c>
      <c r="G29" s="3"/>
      <c r="H29" s="353">
        <v>13500</v>
      </c>
      <c r="I29" s="353"/>
      <c r="J29" s="3"/>
      <c r="K29" s="354" t="s">
        <v>290</v>
      </c>
      <c r="L29" s="3" t="s">
        <v>328</v>
      </c>
      <c r="M29" s="46">
        <v>44409</v>
      </c>
      <c r="N29" s="46">
        <v>44651</v>
      </c>
      <c r="O29" s="60" t="s">
        <v>75</v>
      </c>
      <c r="P29" s="2" t="s">
        <v>39</v>
      </c>
      <c r="Q29" s="46">
        <v>45382</v>
      </c>
      <c r="R29" s="3" t="s">
        <v>56</v>
      </c>
    </row>
    <row r="30" spans="1:18" ht="42.75" x14ac:dyDescent="0.25">
      <c r="A30" s="3"/>
      <c r="B30" s="3" t="s">
        <v>374</v>
      </c>
      <c r="C30" s="3" t="s">
        <v>375</v>
      </c>
      <c r="D30" s="3" t="s">
        <v>376</v>
      </c>
      <c r="E30" s="3" t="s">
        <v>34</v>
      </c>
      <c r="F30" s="142" t="s">
        <v>34</v>
      </c>
      <c r="G30" s="3"/>
      <c r="H30" s="353">
        <v>23000</v>
      </c>
      <c r="I30" s="353"/>
      <c r="J30" s="3"/>
      <c r="K30" s="3" t="s">
        <v>327</v>
      </c>
      <c r="L30" s="3" t="s">
        <v>328</v>
      </c>
      <c r="M30" s="46">
        <v>44440</v>
      </c>
      <c r="N30" s="46">
        <v>44651</v>
      </c>
      <c r="O30" s="60" t="s">
        <v>75</v>
      </c>
      <c r="P30" s="2" t="s">
        <v>377</v>
      </c>
      <c r="Q30" s="323">
        <v>44895</v>
      </c>
      <c r="R30" s="3"/>
    </row>
    <row r="31" spans="1:18" ht="42.75" x14ac:dyDescent="0.25">
      <c r="A31" s="3"/>
      <c r="B31" s="3" t="s">
        <v>371</v>
      </c>
      <c r="C31" s="3" t="s">
        <v>372</v>
      </c>
      <c r="D31" s="3" t="s">
        <v>378</v>
      </c>
      <c r="E31" s="3" t="s">
        <v>34</v>
      </c>
      <c r="F31" s="142" t="s">
        <v>34</v>
      </c>
      <c r="G31" s="3"/>
      <c r="H31" s="353" t="s">
        <v>379</v>
      </c>
      <c r="I31" s="353"/>
      <c r="J31" s="3"/>
      <c r="K31" s="3" t="s">
        <v>327</v>
      </c>
      <c r="L31" s="3" t="s">
        <v>328</v>
      </c>
      <c r="M31" s="46">
        <v>44287</v>
      </c>
      <c r="N31" s="46">
        <v>44530</v>
      </c>
      <c r="O31" s="60" t="s">
        <v>380</v>
      </c>
      <c r="P31" s="2" t="s">
        <v>377</v>
      </c>
      <c r="Q31" s="323">
        <v>44895</v>
      </c>
      <c r="R31" s="3"/>
    </row>
    <row r="32" spans="1:18" ht="42.75" x14ac:dyDescent="0.25">
      <c r="A32" s="3"/>
      <c r="B32" s="3" t="s">
        <v>381</v>
      </c>
      <c r="C32" s="3" t="s">
        <v>382</v>
      </c>
      <c r="D32" s="3" t="s">
        <v>383</v>
      </c>
      <c r="E32" s="3" t="s">
        <v>34</v>
      </c>
      <c r="F32" s="142" t="s">
        <v>34</v>
      </c>
      <c r="G32" s="3" t="s">
        <v>70</v>
      </c>
      <c r="H32" s="353">
        <v>56000</v>
      </c>
      <c r="I32" s="353"/>
      <c r="J32" s="3"/>
      <c r="K32" s="3" t="s">
        <v>327</v>
      </c>
      <c r="L32" s="3" t="s">
        <v>328</v>
      </c>
      <c r="M32" s="46">
        <v>43191</v>
      </c>
      <c r="N32" s="46">
        <v>45016</v>
      </c>
      <c r="O32" s="46" t="s">
        <v>340</v>
      </c>
      <c r="P32" s="3" t="s">
        <v>384</v>
      </c>
      <c r="Q32" s="60">
        <v>45016</v>
      </c>
      <c r="R32" s="46" t="s">
        <v>385</v>
      </c>
    </row>
    <row r="33" spans="1:18" ht="28.5" x14ac:dyDescent="0.25">
      <c r="A33" s="1"/>
      <c r="B33" s="3" t="s">
        <v>386</v>
      </c>
      <c r="C33" s="3" t="s">
        <v>387</v>
      </c>
      <c r="D33" s="3" t="s">
        <v>388</v>
      </c>
      <c r="E33" s="3" t="s">
        <v>34</v>
      </c>
      <c r="F33" s="142" t="s">
        <v>34</v>
      </c>
      <c r="G33" s="3" t="s">
        <v>70</v>
      </c>
      <c r="H33" s="353">
        <v>8000</v>
      </c>
      <c r="I33" s="353">
        <v>24000</v>
      </c>
      <c r="J33" s="3"/>
      <c r="K33" s="3" t="s">
        <v>327</v>
      </c>
      <c r="L33" s="3" t="s">
        <v>328</v>
      </c>
      <c r="M33" s="46">
        <v>43221</v>
      </c>
      <c r="N33" s="46">
        <v>44286</v>
      </c>
      <c r="O33" s="46" t="s">
        <v>75</v>
      </c>
      <c r="P33" s="3" t="s">
        <v>389</v>
      </c>
      <c r="Q33" s="60">
        <v>45016</v>
      </c>
      <c r="R33" s="3" t="s">
        <v>56</v>
      </c>
    </row>
    <row r="34" spans="1:18" ht="42.75" x14ac:dyDescent="0.25">
      <c r="A34" s="321"/>
      <c r="B34" s="321" t="s">
        <v>390</v>
      </c>
      <c r="C34" s="321" t="s">
        <v>391</v>
      </c>
      <c r="D34" s="321" t="s">
        <v>392</v>
      </c>
      <c r="E34" s="3" t="s">
        <v>34</v>
      </c>
      <c r="F34" s="321" t="s">
        <v>35</v>
      </c>
      <c r="G34" s="321" t="s">
        <v>70</v>
      </c>
      <c r="H34" s="353">
        <v>23088</v>
      </c>
      <c r="I34" s="353">
        <v>190304</v>
      </c>
      <c r="J34" s="321"/>
      <c r="K34" s="3" t="s">
        <v>327</v>
      </c>
      <c r="L34" s="3" t="s">
        <v>328</v>
      </c>
      <c r="M34" s="356">
        <v>43374</v>
      </c>
      <c r="N34" s="46">
        <v>44104</v>
      </c>
      <c r="O34" s="321" t="s">
        <v>125</v>
      </c>
      <c r="P34" s="321" t="s">
        <v>393</v>
      </c>
      <c r="Q34" s="323">
        <v>44831</v>
      </c>
      <c r="R34" s="321" t="s">
        <v>85</v>
      </c>
    </row>
    <row r="35" spans="1:18" ht="57" x14ac:dyDescent="0.25">
      <c r="A35" s="321"/>
      <c r="B35" s="321" t="s">
        <v>394</v>
      </c>
      <c r="C35" s="321" t="s">
        <v>395</v>
      </c>
      <c r="D35" s="321" t="s">
        <v>396</v>
      </c>
      <c r="E35" s="3" t="s">
        <v>34</v>
      </c>
      <c r="F35" s="142" t="s">
        <v>34</v>
      </c>
      <c r="G35" s="321" t="s">
        <v>70</v>
      </c>
      <c r="H35" s="353">
        <v>3000</v>
      </c>
      <c r="I35" s="353">
        <v>6000</v>
      </c>
      <c r="J35" s="321" t="s">
        <v>397</v>
      </c>
      <c r="K35" s="3" t="s">
        <v>327</v>
      </c>
      <c r="L35" s="3" t="s">
        <v>328</v>
      </c>
      <c r="M35" s="356">
        <v>42307</v>
      </c>
      <c r="N35" s="46">
        <v>44133</v>
      </c>
      <c r="O35" s="321" t="s">
        <v>125</v>
      </c>
      <c r="P35" s="321" t="s">
        <v>398</v>
      </c>
      <c r="Q35" s="46">
        <v>45228</v>
      </c>
      <c r="R35" s="321" t="s">
        <v>56</v>
      </c>
    </row>
    <row r="36" spans="1:18" ht="42.75" x14ac:dyDescent="0.25">
      <c r="A36" s="360"/>
      <c r="B36" s="321" t="s">
        <v>399</v>
      </c>
      <c r="C36" s="321" t="s">
        <v>400</v>
      </c>
      <c r="D36" s="321" t="s">
        <v>401</v>
      </c>
      <c r="E36" s="3" t="s">
        <v>34</v>
      </c>
      <c r="F36" s="142" t="s">
        <v>34</v>
      </c>
      <c r="G36" s="321"/>
      <c r="H36" s="353">
        <v>48750</v>
      </c>
      <c r="I36" s="353">
        <v>48750</v>
      </c>
      <c r="J36" s="321"/>
      <c r="K36" s="3" t="s">
        <v>327</v>
      </c>
      <c r="L36" s="3" t="s">
        <v>328</v>
      </c>
      <c r="M36" s="356">
        <v>44727</v>
      </c>
      <c r="N36" s="46">
        <v>44834</v>
      </c>
      <c r="O36" s="356" t="s">
        <v>402</v>
      </c>
      <c r="P36" s="356" t="s">
        <v>84</v>
      </c>
      <c r="Q36" s="323">
        <v>44834</v>
      </c>
      <c r="R36" s="321" t="s">
        <v>56</v>
      </c>
    </row>
    <row r="37" spans="1:18" s="29" customFormat="1" ht="42.75" x14ac:dyDescent="0.25">
      <c r="A37" s="2" t="s">
        <v>403</v>
      </c>
      <c r="B37" s="2" t="s">
        <v>404</v>
      </c>
      <c r="C37" s="2"/>
      <c r="D37" s="2" t="s">
        <v>405</v>
      </c>
      <c r="E37" s="33" t="s">
        <v>35</v>
      </c>
      <c r="F37" s="33" t="s">
        <v>34</v>
      </c>
      <c r="G37" s="2"/>
      <c r="H37" s="353">
        <v>16000</v>
      </c>
      <c r="I37" s="353">
        <v>53333</v>
      </c>
      <c r="J37" s="2"/>
      <c r="K37" s="354" t="s">
        <v>290</v>
      </c>
      <c r="L37" s="3" t="s">
        <v>37</v>
      </c>
      <c r="M37" s="373">
        <v>34723</v>
      </c>
      <c r="N37" s="45">
        <v>45346</v>
      </c>
      <c r="O37" s="60">
        <v>45293</v>
      </c>
      <c r="P37" s="2"/>
      <c r="Q37" s="45">
        <v>45346</v>
      </c>
      <c r="R37" s="2" t="s">
        <v>47</v>
      </c>
    </row>
    <row r="38" spans="1:18" s="29" customFormat="1" ht="42.75" x14ac:dyDescent="0.25">
      <c r="A38" s="3"/>
      <c r="B38" s="3" t="s">
        <v>406</v>
      </c>
      <c r="C38" s="3" t="s">
        <v>407</v>
      </c>
      <c r="D38" s="3" t="s">
        <v>408</v>
      </c>
      <c r="E38" s="33" t="s">
        <v>35</v>
      </c>
      <c r="F38" s="33" t="s">
        <v>35</v>
      </c>
      <c r="G38" s="3"/>
      <c r="H38" s="353">
        <v>114000</v>
      </c>
      <c r="I38" s="353">
        <v>114000</v>
      </c>
      <c r="J38" s="3"/>
      <c r="K38" s="354" t="s">
        <v>290</v>
      </c>
      <c r="L38" s="3" t="s">
        <v>37</v>
      </c>
      <c r="M38" s="45">
        <v>43922</v>
      </c>
      <c r="N38" s="45">
        <v>45016</v>
      </c>
      <c r="O38" s="46" t="s">
        <v>409</v>
      </c>
      <c r="P38" s="3" t="s">
        <v>39</v>
      </c>
      <c r="Q38" s="45">
        <v>45016</v>
      </c>
      <c r="R38" s="3" t="s">
        <v>47</v>
      </c>
    </row>
    <row r="39" spans="1:18" s="29" customFormat="1" ht="42.75" x14ac:dyDescent="0.25">
      <c r="A39" s="3"/>
      <c r="B39" s="3" t="s">
        <v>410</v>
      </c>
      <c r="C39" s="3" t="s">
        <v>411</v>
      </c>
      <c r="D39" s="3" t="s">
        <v>412</v>
      </c>
      <c r="E39" s="33" t="s">
        <v>35</v>
      </c>
      <c r="F39" s="33" t="s">
        <v>35</v>
      </c>
      <c r="G39" s="3"/>
      <c r="H39" s="353">
        <v>30000</v>
      </c>
      <c r="I39" s="353">
        <v>152000</v>
      </c>
      <c r="J39" s="3"/>
      <c r="K39" s="354" t="s">
        <v>290</v>
      </c>
      <c r="L39" s="3" t="s">
        <v>37</v>
      </c>
      <c r="M39" s="45">
        <v>42258</v>
      </c>
      <c r="N39" s="45">
        <v>42624</v>
      </c>
      <c r="O39" s="46" t="s">
        <v>38</v>
      </c>
      <c r="P39" s="3" t="s">
        <v>39</v>
      </c>
      <c r="Q39" s="45">
        <v>45180</v>
      </c>
      <c r="R39" s="3" t="s">
        <v>56</v>
      </c>
    </row>
    <row r="40" spans="1:18" s="29" customFormat="1" ht="42.75" x14ac:dyDescent="0.25">
      <c r="A40" s="4"/>
      <c r="B40" s="5" t="s">
        <v>413</v>
      </c>
      <c r="C40" s="25" t="s">
        <v>414</v>
      </c>
      <c r="D40" s="26" t="s">
        <v>415</v>
      </c>
      <c r="E40" s="33" t="s">
        <v>35</v>
      </c>
      <c r="F40" s="33" t="s">
        <v>34</v>
      </c>
      <c r="G40" s="25"/>
      <c r="H40" s="353">
        <v>11000</v>
      </c>
      <c r="I40" s="353">
        <v>22000</v>
      </c>
      <c r="J40" s="25"/>
      <c r="K40" s="354" t="s">
        <v>290</v>
      </c>
      <c r="L40" s="3" t="s">
        <v>37</v>
      </c>
      <c r="M40" s="63">
        <v>43497</v>
      </c>
      <c r="N40" s="63">
        <v>43862</v>
      </c>
      <c r="O40" s="46" t="s">
        <v>38</v>
      </c>
      <c r="P40" s="27" t="s">
        <v>39</v>
      </c>
      <c r="Q40" s="63">
        <v>44958</v>
      </c>
      <c r="R40" s="9" t="s">
        <v>40</v>
      </c>
    </row>
    <row r="41" spans="1:18" s="29" customFormat="1" ht="42.75" x14ac:dyDescent="0.25">
      <c r="A41" s="4"/>
      <c r="B41" s="5" t="s">
        <v>416</v>
      </c>
      <c r="C41" s="25" t="s">
        <v>417</v>
      </c>
      <c r="D41" s="26" t="s">
        <v>418</v>
      </c>
      <c r="E41" s="33" t="s">
        <v>34</v>
      </c>
      <c r="F41" s="33" t="s">
        <v>34</v>
      </c>
      <c r="G41" s="25"/>
      <c r="H41" s="353">
        <v>24500</v>
      </c>
      <c r="I41" s="353">
        <v>49000</v>
      </c>
      <c r="J41" s="25"/>
      <c r="K41" s="354" t="s">
        <v>290</v>
      </c>
      <c r="L41" s="3" t="s">
        <v>37</v>
      </c>
      <c r="M41" s="63">
        <v>44413</v>
      </c>
      <c r="N41" s="63">
        <v>45143</v>
      </c>
      <c r="O41" s="46" t="s">
        <v>38</v>
      </c>
      <c r="P41" s="27" t="s">
        <v>39</v>
      </c>
      <c r="Q41" s="63">
        <v>45143</v>
      </c>
      <c r="R41" s="9" t="s">
        <v>40</v>
      </c>
    </row>
    <row r="42" spans="1:18" ht="42.75" x14ac:dyDescent="0.25">
      <c r="A42" s="4"/>
      <c r="B42" s="4" t="s">
        <v>419</v>
      </c>
      <c r="C42" s="25" t="s">
        <v>420</v>
      </c>
      <c r="D42" s="26" t="s">
        <v>421</v>
      </c>
      <c r="E42" s="33" t="s">
        <v>35</v>
      </c>
      <c r="F42" s="33" t="s">
        <v>35</v>
      </c>
      <c r="G42" s="25"/>
      <c r="H42" s="353">
        <v>12000</v>
      </c>
      <c r="I42" s="353">
        <v>60000</v>
      </c>
      <c r="J42" s="25"/>
      <c r="K42" s="354" t="s">
        <v>290</v>
      </c>
      <c r="L42" s="3" t="s">
        <v>37</v>
      </c>
      <c r="M42" s="63">
        <v>42887</v>
      </c>
      <c r="N42" s="63">
        <v>44347</v>
      </c>
      <c r="O42" s="46" t="s">
        <v>422</v>
      </c>
      <c r="P42" s="27" t="s">
        <v>39</v>
      </c>
      <c r="Q42" s="63">
        <v>45443</v>
      </c>
      <c r="R42" s="9" t="s">
        <v>40</v>
      </c>
    </row>
    <row r="43" spans="1:18" ht="42.75" x14ac:dyDescent="0.25">
      <c r="A43" s="3"/>
      <c r="B43" s="3" t="s">
        <v>423</v>
      </c>
      <c r="C43" s="3" t="s">
        <v>424</v>
      </c>
      <c r="D43" s="3" t="s">
        <v>425</v>
      </c>
      <c r="E43" s="33" t="s">
        <v>35</v>
      </c>
      <c r="F43" s="3" t="s">
        <v>35</v>
      </c>
      <c r="G43" s="3" t="s">
        <v>70</v>
      </c>
      <c r="H43" s="353">
        <v>95916</v>
      </c>
      <c r="I43" s="353">
        <v>479580</v>
      </c>
      <c r="J43" s="3"/>
      <c r="K43" s="354" t="s">
        <v>290</v>
      </c>
      <c r="L43" s="3" t="s">
        <v>37</v>
      </c>
      <c r="M43" s="63">
        <v>43525</v>
      </c>
      <c r="N43" s="63">
        <v>45351</v>
      </c>
      <c r="O43" s="46" t="s">
        <v>340</v>
      </c>
      <c r="P43" s="3" t="s">
        <v>426</v>
      </c>
      <c r="Q43" s="63">
        <v>45351</v>
      </c>
      <c r="R43" s="3" t="s">
        <v>47</v>
      </c>
    </row>
    <row r="44" spans="1:18" ht="42.75" x14ac:dyDescent="0.25">
      <c r="A44" s="3"/>
      <c r="B44" s="3" t="s">
        <v>427</v>
      </c>
      <c r="C44" s="3" t="s">
        <v>428</v>
      </c>
      <c r="D44" s="3" t="s">
        <v>429</v>
      </c>
      <c r="E44" s="33" t="s">
        <v>35</v>
      </c>
      <c r="F44" s="33" t="s">
        <v>34</v>
      </c>
      <c r="G44" s="3"/>
      <c r="H44" s="353">
        <v>29244.33</v>
      </c>
      <c r="I44" s="353">
        <v>87733</v>
      </c>
      <c r="J44" s="3"/>
      <c r="K44" s="354" t="s">
        <v>290</v>
      </c>
      <c r="L44" s="3" t="s">
        <v>37</v>
      </c>
      <c r="M44" s="45">
        <v>43183</v>
      </c>
      <c r="N44" s="45">
        <v>45374</v>
      </c>
      <c r="O44" s="46" t="s">
        <v>121</v>
      </c>
      <c r="P44" s="3" t="s">
        <v>430</v>
      </c>
      <c r="Q44" s="63">
        <v>45374</v>
      </c>
      <c r="R44" s="3" t="s">
        <v>47</v>
      </c>
    </row>
    <row r="45" spans="1:18" ht="42.75" x14ac:dyDescent="0.25">
      <c r="A45" s="3"/>
      <c r="B45" s="3" t="s">
        <v>431</v>
      </c>
      <c r="C45" s="3" t="s">
        <v>432</v>
      </c>
      <c r="D45" s="9" t="s">
        <v>433</v>
      </c>
      <c r="E45" s="33" t="s">
        <v>35</v>
      </c>
      <c r="F45" s="33" t="s">
        <v>34</v>
      </c>
      <c r="G45" s="61" t="s">
        <v>397</v>
      </c>
      <c r="H45" s="353">
        <v>15000</v>
      </c>
      <c r="I45" s="353">
        <v>56000</v>
      </c>
      <c r="J45" s="19"/>
      <c r="K45" s="354" t="s">
        <v>290</v>
      </c>
      <c r="L45" s="3" t="s">
        <v>37</v>
      </c>
      <c r="M45" s="59">
        <v>42125</v>
      </c>
      <c r="N45" s="86">
        <v>43921</v>
      </c>
      <c r="O45" s="46" t="s">
        <v>63</v>
      </c>
      <c r="P45" s="26" t="s">
        <v>39</v>
      </c>
      <c r="Q45" s="63">
        <v>45016</v>
      </c>
      <c r="R45" s="9" t="s">
        <v>40</v>
      </c>
    </row>
    <row r="46" spans="1:18" ht="42.75" x14ac:dyDescent="0.25">
      <c r="A46" s="4"/>
      <c r="B46" s="4" t="s">
        <v>434</v>
      </c>
      <c r="C46" s="25" t="s">
        <v>435</v>
      </c>
      <c r="D46" s="4" t="s">
        <v>436</v>
      </c>
      <c r="E46" s="33" t="s">
        <v>34</v>
      </c>
      <c r="F46" s="33" t="s">
        <v>34</v>
      </c>
      <c r="G46" s="25"/>
      <c r="H46" s="353">
        <v>8000</v>
      </c>
      <c r="I46" s="353">
        <v>8000</v>
      </c>
      <c r="J46" s="25"/>
      <c r="K46" s="354" t="s">
        <v>290</v>
      </c>
      <c r="L46" s="3" t="s">
        <v>37</v>
      </c>
      <c r="M46" s="63">
        <v>44544</v>
      </c>
      <c r="N46" s="63">
        <v>44909</v>
      </c>
      <c r="O46" s="46" t="s">
        <v>38</v>
      </c>
      <c r="P46" s="26" t="s">
        <v>39</v>
      </c>
      <c r="Q46" s="63">
        <v>45005</v>
      </c>
      <c r="R46" s="9" t="s">
        <v>40</v>
      </c>
    </row>
    <row r="47" spans="1:18" ht="42.75" x14ac:dyDescent="0.25">
      <c r="A47" s="4"/>
      <c r="B47" s="4" t="s">
        <v>437</v>
      </c>
      <c r="C47" s="25" t="s">
        <v>438</v>
      </c>
      <c r="D47" s="4" t="s">
        <v>437</v>
      </c>
      <c r="E47" s="33" t="s">
        <v>35</v>
      </c>
      <c r="F47" s="33" t="s">
        <v>34</v>
      </c>
      <c r="G47" s="25"/>
      <c r="H47" s="353">
        <v>9000</v>
      </c>
      <c r="I47" s="353">
        <v>9000</v>
      </c>
      <c r="J47" s="25"/>
      <c r="K47" s="354" t="s">
        <v>290</v>
      </c>
      <c r="L47" s="3" t="s">
        <v>37</v>
      </c>
      <c r="M47" s="63">
        <v>44548</v>
      </c>
      <c r="N47" s="63">
        <v>44913</v>
      </c>
      <c r="O47" s="46" t="s">
        <v>38</v>
      </c>
      <c r="P47" s="27" t="s">
        <v>39</v>
      </c>
      <c r="Q47" s="63">
        <v>44913</v>
      </c>
      <c r="R47" s="9" t="s">
        <v>40</v>
      </c>
    </row>
    <row r="48" spans="1:18" ht="42.75" x14ac:dyDescent="0.25">
      <c r="A48" s="4"/>
      <c r="B48" s="4" t="s">
        <v>439</v>
      </c>
      <c r="C48" s="25" t="s">
        <v>435</v>
      </c>
      <c r="D48" s="4" t="s">
        <v>439</v>
      </c>
      <c r="E48" s="33" t="s">
        <v>35</v>
      </c>
      <c r="F48" s="33" t="s">
        <v>34</v>
      </c>
      <c r="G48" s="25"/>
      <c r="H48" s="353">
        <v>20000</v>
      </c>
      <c r="I48" s="353">
        <v>20000</v>
      </c>
      <c r="J48" s="25"/>
      <c r="K48" s="354" t="s">
        <v>290</v>
      </c>
      <c r="L48" s="3" t="s">
        <v>37</v>
      </c>
      <c r="M48" s="63">
        <v>44627</v>
      </c>
      <c r="N48" s="63">
        <v>44992</v>
      </c>
      <c r="O48" s="46" t="s">
        <v>38</v>
      </c>
      <c r="P48" s="46" t="s">
        <v>38</v>
      </c>
      <c r="Q48" s="63">
        <v>44992</v>
      </c>
      <c r="R48" s="9" t="s">
        <v>40</v>
      </c>
    </row>
    <row r="49" spans="1:18" s="29" customFormat="1" ht="42.75" x14ac:dyDescent="0.25">
      <c r="A49" s="3" t="s">
        <v>440</v>
      </c>
      <c r="B49" s="3" t="s">
        <v>441</v>
      </c>
      <c r="C49" s="7" t="s">
        <v>442</v>
      </c>
      <c r="D49" s="7" t="s">
        <v>443</v>
      </c>
      <c r="E49" s="33" t="s">
        <v>34</v>
      </c>
      <c r="F49" s="33" t="s">
        <v>35</v>
      </c>
      <c r="G49" s="3" t="s">
        <v>444</v>
      </c>
      <c r="H49" s="353">
        <v>75978.89</v>
      </c>
      <c r="I49" s="353">
        <v>379894.47</v>
      </c>
      <c r="J49" s="3"/>
      <c r="K49" s="354" t="s">
        <v>290</v>
      </c>
      <c r="L49" s="3" t="s">
        <v>37</v>
      </c>
      <c r="M49" s="45">
        <v>44166</v>
      </c>
      <c r="N49" s="45" t="s">
        <v>445</v>
      </c>
      <c r="O49" s="46" t="s">
        <v>238</v>
      </c>
      <c r="P49" s="3" t="s">
        <v>446</v>
      </c>
      <c r="Q49" s="45">
        <v>45991</v>
      </c>
      <c r="R49" s="3" t="s">
        <v>47</v>
      </c>
    </row>
    <row r="50" spans="1:18" s="29" customFormat="1" ht="28.5" x14ac:dyDescent="0.25">
      <c r="A50" s="3"/>
      <c r="B50" s="7" t="s">
        <v>67</v>
      </c>
      <c r="C50" s="7" t="s">
        <v>447</v>
      </c>
      <c r="D50" s="7" t="s">
        <v>448</v>
      </c>
      <c r="E50" s="33" t="s">
        <v>34</v>
      </c>
      <c r="F50" s="33" t="s">
        <v>34</v>
      </c>
      <c r="G50" s="20" t="s">
        <v>70</v>
      </c>
      <c r="H50" s="353" t="s">
        <v>449</v>
      </c>
      <c r="I50" s="353" t="s">
        <v>449</v>
      </c>
      <c r="J50" s="20" t="s">
        <v>70</v>
      </c>
      <c r="K50" s="354" t="s">
        <v>290</v>
      </c>
      <c r="L50" s="3" t="s">
        <v>450</v>
      </c>
      <c r="M50" s="45">
        <v>44652</v>
      </c>
      <c r="N50" s="45">
        <v>45046</v>
      </c>
      <c r="O50" s="46" t="s">
        <v>451</v>
      </c>
      <c r="P50" s="3" t="s">
        <v>76</v>
      </c>
      <c r="Q50" s="45">
        <v>45046</v>
      </c>
      <c r="R50" s="3"/>
    </row>
    <row r="51" spans="1:18" s="29" customFormat="1" ht="28.5" x14ac:dyDescent="0.25">
      <c r="A51" s="26"/>
      <c r="B51" s="1" t="s">
        <v>452</v>
      </c>
      <c r="C51" s="1" t="s">
        <v>453</v>
      </c>
      <c r="D51" s="26" t="s">
        <v>454</v>
      </c>
      <c r="E51" s="33" t="s">
        <v>34</v>
      </c>
      <c r="F51" s="33" t="s">
        <v>34</v>
      </c>
      <c r="G51" s="1" t="s">
        <v>444</v>
      </c>
      <c r="H51" s="353">
        <v>4500</v>
      </c>
      <c r="I51" s="353">
        <v>22500</v>
      </c>
      <c r="J51" s="58"/>
      <c r="K51" s="354" t="s">
        <v>290</v>
      </c>
      <c r="L51" s="58" t="s">
        <v>455</v>
      </c>
      <c r="M51" s="57" t="s">
        <v>456</v>
      </c>
      <c r="N51" s="45">
        <v>44865</v>
      </c>
      <c r="O51" s="1" t="s">
        <v>270</v>
      </c>
      <c r="P51" s="1"/>
      <c r="Q51" s="83">
        <v>44865</v>
      </c>
      <c r="R51" s="1"/>
    </row>
    <row r="52" spans="1:18" s="29" customFormat="1" ht="42.75" x14ac:dyDescent="0.25">
      <c r="A52" s="26"/>
      <c r="B52" s="65" t="s">
        <v>457</v>
      </c>
      <c r="C52" s="65" t="s">
        <v>458</v>
      </c>
      <c r="D52" s="26" t="s">
        <v>66</v>
      </c>
      <c r="E52" s="33" t="s">
        <v>34</v>
      </c>
      <c r="F52" s="33" t="s">
        <v>34</v>
      </c>
      <c r="G52" s="1"/>
      <c r="H52" s="353">
        <v>11850</v>
      </c>
      <c r="I52" s="353">
        <v>61055</v>
      </c>
      <c r="J52" s="58"/>
      <c r="K52" s="354" t="s">
        <v>290</v>
      </c>
      <c r="L52" s="58" t="s">
        <v>455</v>
      </c>
      <c r="M52" s="80">
        <v>43571</v>
      </c>
      <c r="N52" s="33">
        <v>45397</v>
      </c>
      <c r="O52" s="1" t="s">
        <v>238</v>
      </c>
      <c r="P52" s="1" t="s">
        <v>39</v>
      </c>
      <c r="Q52" s="33">
        <v>45397</v>
      </c>
      <c r="R52" s="3" t="s">
        <v>56</v>
      </c>
    </row>
    <row r="53" spans="1:18" s="29" customFormat="1" ht="57" x14ac:dyDescent="0.25">
      <c r="A53" s="3"/>
      <c r="B53" s="26" t="s">
        <v>459</v>
      </c>
      <c r="C53" s="26" t="s">
        <v>460</v>
      </c>
      <c r="D53" s="26" t="s">
        <v>461</v>
      </c>
      <c r="E53" s="33" t="s">
        <v>34</v>
      </c>
      <c r="F53" s="33" t="s">
        <v>34</v>
      </c>
      <c r="G53" s="3"/>
      <c r="H53" s="353" t="s">
        <v>462</v>
      </c>
      <c r="I53" s="353">
        <v>59000</v>
      </c>
      <c r="J53" s="3"/>
      <c r="K53" s="354" t="s">
        <v>290</v>
      </c>
      <c r="L53" s="3" t="s">
        <v>455</v>
      </c>
      <c r="M53" s="82">
        <v>44256</v>
      </c>
      <c r="N53" s="45">
        <v>45473</v>
      </c>
      <c r="O53" s="46" t="s">
        <v>117</v>
      </c>
      <c r="P53" s="3"/>
      <c r="Q53" s="45">
        <v>45473</v>
      </c>
      <c r="R53" s="3"/>
    </row>
    <row r="54" spans="1:18" s="141" customFormat="1" ht="71.25" x14ac:dyDescent="0.25">
      <c r="A54" s="142" t="s">
        <v>463</v>
      </c>
      <c r="B54" s="142" t="s">
        <v>464</v>
      </c>
      <c r="C54" s="142" t="s">
        <v>465</v>
      </c>
      <c r="D54" s="142" t="s">
        <v>466</v>
      </c>
      <c r="E54" s="3" t="s">
        <v>34</v>
      </c>
      <c r="F54" s="321" t="s">
        <v>35</v>
      </c>
      <c r="G54" s="142" t="s">
        <v>467</v>
      </c>
      <c r="H54" s="362">
        <v>54000</v>
      </c>
      <c r="I54" s="362">
        <v>270000</v>
      </c>
      <c r="J54" s="142" t="s">
        <v>467</v>
      </c>
      <c r="K54" s="142" t="s">
        <v>290</v>
      </c>
      <c r="L54" s="142" t="s">
        <v>468</v>
      </c>
      <c r="M54" s="363">
        <v>44743</v>
      </c>
      <c r="N54" s="363">
        <v>46568</v>
      </c>
      <c r="O54" s="142" t="s">
        <v>238</v>
      </c>
      <c r="P54" s="142" t="s">
        <v>469</v>
      </c>
      <c r="Q54" s="363">
        <v>46568</v>
      </c>
      <c r="R54" s="142" t="s">
        <v>47</v>
      </c>
    </row>
    <row r="55" spans="1:18" s="141" customFormat="1" ht="71.25" x14ac:dyDescent="0.25">
      <c r="A55" s="142" t="s">
        <v>470</v>
      </c>
      <c r="B55" s="142" t="s">
        <v>471</v>
      </c>
      <c r="C55" s="142" t="s">
        <v>472</v>
      </c>
      <c r="D55" s="142" t="s">
        <v>473</v>
      </c>
      <c r="E55" s="3" t="s">
        <v>34</v>
      </c>
      <c r="F55" s="321" t="s">
        <v>35</v>
      </c>
      <c r="G55" s="142" t="s">
        <v>467</v>
      </c>
      <c r="H55" s="362">
        <v>175000</v>
      </c>
      <c r="I55" s="362">
        <v>525000</v>
      </c>
      <c r="J55" s="142" t="s">
        <v>467</v>
      </c>
      <c r="K55" s="142" t="s">
        <v>290</v>
      </c>
      <c r="L55" s="142" t="s">
        <v>468</v>
      </c>
      <c r="M55" s="363">
        <v>43040</v>
      </c>
      <c r="N55" s="363">
        <v>43404</v>
      </c>
      <c r="O55" s="142" t="s">
        <v>137</v>
      </c>
      <c r="P55" s="142" t="s">
        <v>474</v>
      </c>
      <c r="Q55" s="363">
        <v>45291</v>
      </c>
      <c r="R55" s="142" t="s">
        <v>47</v>
      </c>
    </row>
    <row r="56" spans="1:18" s="141" customFormat="1" ht="42.75" x14ac:dyDescent="0.25">
      <c r="A56" s="142"/>
      <c r="B56" s="142" t="s">
        <v>475</v>
      </c>
      <c r="C56" s="142" t="s">
        <v>476</v>
      </c>
      <c r="D56" s="142" t="s">
        <v>477</v>
      </c>
      <c r="E56" s="3" t="s">
        <v>34</v>
      </c>
      <c r="F56" s="142" t="s">
        <v>34</v>
      </c>
      <c r="G56" s="142" t="s">
        <v>467</v>
      </c>
      <c r="H56" s="362">
        <v>2230</v>
      </c>
      <c r="I56" s="362">
        <v>18000</v>
      </c>
      <c r="J56" s="142" t="s">
        <v>467</v>
      </c>
      <c r="K56" s="142" t="s">
        <v>290</v>
      </c>
      <c r="L56" s="142" t="s">
        <v>468</v>
      </c>
      <c r="M56" s="363">
        <v>42095</v>
      </c>
      <c r="N56" s="363">
        <v>44285</v>
      </c>
      <c r="O56" s="142" t="s">
        <v>234</v>
      </c>
      <c r="P56" s="142" t="s">
        <v>478</v>
      </c>
      <c r="Q56" s="363">
        <v>45043</v>
      </c>
      <c r="R56" s="142" t="s">
        <v>56</v>
      </c>
    </row>
    <row r="57" spans="1:18" s="141" customFormat="1" ht="42.75" x14ac:dyDescent="0.25">
      <c r="A57" s="142" t="s">
        <v>470</v>
      </c>
      <c r="B57" s="142" t="s">
        <v>471</v>
      </c>
      <c r="C57" s="142" t="s">
        <v>479</v>
      </c>
      <c r="D57" s="142" t="s">
        <v>480</v>
      </c>
      <c r="E57" s="3" t="s">
        <v>34</v>
      </c>
      <c r="F57" s="142" t="s">
        <v>34</v>
      </c>
      <c r="G57" s="142" t="s">
        <v>467</v>
      </c>
      <c r="H57" s="362">
        <v>3670</v>
      </c>
      <c r="I57" s="362">
        <v>12000</v>
      </c>
      <c r="J57" s="142" t="s">
        <v>467</v>
      </c>
      <c r="K57" s="142" t="s">
        <v>290</v>
      </c>
      <c r="L57" s="142" t="s">
        <v>468</v>
      </c>
      <c r="M57" s="363">
        <v>42826</v>
      </c>
      <c r="N57" s="363">
        <v>43921</v>
      </c>
      <c r="O57" s="142" t="s">
        <v>121</v>
      </c>
      <c r="P57" s="142" t="s">
        <v>44</v>
      </c>
      <c r="Q57" s="363">
        <v>45026</v>
      </c>
      <c r="R57" s="142" t="s">
        <v>47</v>
      </c>
    </row>
    <row r="58" spans="1:18" ht="42.75" x14ac:dyDescent="0.25">
      <c r="A58" s="33"/>
      <c r="B58" s="9" t="s">
        <v>481</v>
      </c>
      <c r="C58" s="9" t="s">
        <v>482</v>
      </c>
      <c r="D58" s="19" t="s">
        <v>483</v>
      </c>
      <c r="E58" s="3" t="s">
        <v>35</v>
      </c>
      <c r="F58" s="321" t="s">
        <v>35</v>
      </c>
      <c r="G58" s="19" t="s">
        <v>70</v>
      </c>
      <c r="H58" s="19" t="s">
        <v>484</v>
      </c>
      <c r="I58" s="364"/>
      <c r="J58" s="19"/>
      <c r="K58" s="354" t="s">
        <v>290</v>
      </c>
      <c r="L58" s="19" t="s">
        <v>485</v>
      </c>
      <c r="M58" s="21">
        <v>43840</v>
      </c>
      <c r="N58" s="365">
        <v>44936</v>
      </c>
      <c r="O58" s="19" t="s">
        <v>121</v>
      </c>
      <c r="P58" s="19" t="s">
        <v>70</v>
      </c>
      <c r="Q58" s="21">
        <v>44936</v>
      </c>
      <c r="R58" s="9" t="s">
        <v>77</v>
      </c>
    </row>
    <row r="59" spans="1:18" ht="42.75" x14ac:dyDescent="0.25">
      <c r="A59" s="19"/>
      <c r="B59" s="9" t="s">
        <v>486</v>
      </c>
      <c r="C59" s="9" t="s">
        <v>487</v>
      </c>
      <c r="D59" s="19" t="s">
        <v>483</v>
      </c>
      <c r="E59" s="3" t="s">
        <v>35</v>
      </c>
      <c r="F59" s="321" t="s">
        <v>35</v>
      </c>
      <c r="G59" s="19" t="s">
        <v>70</v>
      </c>
      <c r="H59" s="19" t="s">
        <v>484</v>
      </c>
      <c r="I59" s="364"/>
      <c r="J59" s="19"/>
      <c r="K59" s="354" t="s">
        <v>290</v>
      </c>
      <c r="L59" s="19" t="s">
        <v>485</v>
      </c>
      <c r="M59" s="21">
        <v>43840</v>
      </c>
      <c r="N59" s="365">
        <v>44936</v>
      </c>
      <c r="O59" s="19" t="s">
        <v>121</v>
      </c>
      <c r="P59" s="19" t="s">
        <v>70</v>
      </c>
      <c r="Q59" s="21">
        <v>44936</v>
      </c>
      <c r="R59" s="9" t="s">
        <v>77</v>
      </c>
    </row>
    <row r="60" spans="1:18" ht="42.75" x14ac:dyDescent="0.25">
      <c r="A60" s="1"/>
      <c r="B60" s="1" t="s">
        <v>488</v>
      </c>
      <c r="C60" s="1" t="s">
        <v>489</v>
      </c>
      <c r="D60" s="1" t="s">
        <v>490</v>
      </c>
      <c r="E60" s="3" t="s">
        <v>34</v>
      </c>
      <c r="F60" s="142" t="s">
        <v>34</v>
      </c>
      <c r="G60" s="1"/>
      <c r="H60" s="366">
        <v>5000</v>
      </c>
      <c r="I60" s="366">
        <v>25000</v>
      </c>
      <c r="J60" s="1"/>
      <c r="K60" s="354" t="s">
        <v>290</v>
      </c>
      <c r="L60" s="3" t="s">
        <v>37</v>
      </c>
      <c r="M60" s="57">
        <v>43859</v>
      </c>
      <c r="N60" s="45">
        <v>45687</v>
      </c>
      <c r="O60" s="58" t="s">
        <v>238</v>
      </c>
      <c r="P60" s="1"/>
      <c r="Q60" s="45">
        <v>45687</v>
      </c>
      <c r="R60" s="1" t="s">
        <v>85</v>
      </c>
    </row>
    <row r="61" spans="1:18" ht="28.5" x14ac:dyDescent="0.25">
      <c r="A61" s="340"/>
      <c r="B61" s="367" t="s">
        <v>491</v>
      </c>
      <c r="C61" s="368" t="s">
        <v>492</v>
      </c>
      <c r="D61" s="369" t="s">
        <v>493</v>
      </c>
      <c r="E61" s="369" t="s">
        <v>35</v>
      </c>
      <c r="F61" s="369" t="s">
        <v>35</v>
      </c>
      <c r="G61" s="369"/>
      <c r="H61" s="370">
        <v>344854</v>
      </c>
      <c r="I61" s="370">
        <v>1724270</v>
      </c>
      <c r="J61" s="369"/>
      <c r="K61" s="354" t="s">
        <v>290</v>
      </c>
      <c r="L61" s="369" t="s">
        <v>328</v>
      </c>
      <c r="M61" s="371">
        <v>44773</v>
      </c>
      <c r="N61" s="371">
        <v>45138</v>
      </c>
      <c r="O61" s="369" t="s">
        <v>340</v>
      </c>
      <c r="P61" s="369" t="s">
        <v>494</v>
      </c>
      <c r="Q61" s="371">
        <v>45138</v>
      </c>
      <c r="R61" s="1" t="s">
        <v>85</v>
      </c>
    </row>
    <row r="62" spans="1:18" ht="28.5" x14ac:dyDescent="0.25">
      <c r="A62" s="340"/>
      <c r="B62" s="367" t="s">
        <v>495</v>
      </c>
      <c r="C62" s="368" t="s">
        <v>496</v>
      </c>
      <c r="D62" s="369" t="s">
        <v>497</v>
      </c>
      <c r="E62" s="369" t="s">
        <v>35</v>
      </c>
      <c r="F62" s="369" t="s">
        <v>35</v>
      </c>
      <c r="G62" s="369"/>
      <c r="H62" s="370">
        <v>175800</v>
      </c>
      <c r="I62" s="370">
        <v>87900</v>
      </c>
      <c r="J62" s="340"/>
      <c r="K62" s="354" t="s">
        <v>290</v>
      </c>
      <c r="L62" s="369" t="s">
        <v>328</v>
      </c>
      <c r="M62" s="371">
        <v>44773</v>
      </c>
      <c r="N62" s="342">
        <v>45138</v>
      </c>
      <c r="O62" s="340" t="s">
        <v>340</v>
      </c>
      <c r="P62" s="340" t="s">
        <v>498</v>
      </c>
      <c r="Q62" s="342">
        <v>45138</v>
      </c>
      <c r="R62" s="1" t="s">
        <v>85</v>
      </c>
    </row>
    <row r="63" spans="1:18" ht="43.5" x14ac:dyDescent="0.25">
      <c r="A63" s="340"/>
      <c r="B63" s="367" t="s">
        <v>495</v>
      </c>
      <c r="C63" s="368" t="s">
        <v>499</v>
      </c>
      <c r="D63" s="369" t="s">
        <v>500</v>
      </c>
      <c r="E63" s="369" t="s">
        <v>35</v>
      </c>
      <c r="F63" s="369" t="s">
        <v>35</v>
      </c>
      <c r="G63" s="369"/>
      <c r="H63" s="370">
        <v>19550</v>
      </c>
      <c r="I63" s="370">
        <v>97755</v>
      </c>
      <c r="J63" s="372" t="s">
        <v>501</v>
      </c>
      <c r="K63" s="354" t="s">
        <v>290</v>
      </c>
      <c r="L63" s="369" t="s">
        <v>328</v>
      </c>
      <c r="M63" s="371">
        <v>44773</v>
      </c>
      <c r="N63" s="342">
        <v>45138</v>
      </c>
      <c r="O63" s="340" t="s">
        <v>340</v>
      </c>
      <c r="P63" s="340" t="s">
        <v>498</v>
      </c>
      <c r="Q63" s="342">
        <v>45138</v>
      </c>
      <c r="R63" s="1" t="s">
        <v>85</v>
      </c>
    </row>
    <row r="64" spans="1:18" ht="28.5" x14ac:dyDescent="0.25">
      <c r="A64" s="3"/>
      <c r="B64" s="3" t="s">
        <v>502</v>
      </c>
      <c r="C64" s="3" t="s">
        <v>502</v>
      </c>
      <c r="D64" s="3" t="s">
        <v>503</v>
      </c>
      <c r="E64" s="340"/>
      <c r="F64" s="340"/>
      <c r="G64" s="3"/>
      <c r="H64" s="61">
        <v>12000</v>
      </c>
      <c r="I64" s="61">
        <v>24000</v>
      </c>
      <c r="J64" s="3"/>
      <c r="K64" s="354" t="s">
        <v>290</v>
      </c>
      <c r="L64" s="3" t="s">
        <v>504</v>
      </c>
      <c r="M64" s="45">
        <v>43556</v>
      </c>
      <c r="N64" s="45">
        <v>44286</v>
      </c>
      <c r="O64" s="46" t="s">
        <v>125</v>
      </c>
      <c r="P64" s="3" t="s">
        <v>39</v>
      </c>
      <c r="Q64" s="45">
        <v>45016</v>
      </c>
      <c r="R64" s="3" t="s">
        <v>56</v>
      </c>
    </row>
    <row r="69" spans="1:8" x14ac:dyDescent="0.25">
      <c r="H69" s="282"/>
    </row>
    <row r="70" spans="1:8" x14ac:dyDescent="0.25">
      <c r="A70" s="79"/>
      <c r="H70" s="283"/>
    </row>
    <row r="71" spans="1:8" x14ac:dyDescent="0.25">
      <c r="A71" s="53"/>
      <c r="H71" s="284"/>
    </row>
    <row r="72" spans="1:8" x14ac:dyDescent="0.25">
      <c r="A72" s="53"/>
      <c r="H72" s="283"/>
    </row>
    <row r="73" spans="1:8" x14ac:dyDescent="0.25">
      <c r="A73" s="53"/>
      <c r="H73" s="284"/>
    </row>
    <row r="74" spans="1:8" x14ac:dyDescent="0.25">
      <c r="A74" s="53"/>
      <c r="H74" s="283"/>
    </row>
    <row r="75" spans="1:8" x14ac:dyDescent="0.25">
      <c r="A75" s="53"/>
      <c r="H75" s="283"/>
    </row>
    <row r="76" spans="1:8" x14ac:dyDescent="0.25">
      <c r="A76" s="53"/>
    </row>
    <row r="77" spans="1:8" x14ac:dyDescent="0.25">
      <c r="A77" s="53"/>
    </row>
    <row r="78" spans="1:8" x14ac:dyDescent="0.25">
      <c r="A78" s="53"/>
    </row>
    <row r="79" spans="1:8" x14ac:dyDescent="0.25">
      <c r="A79" s="53"/>
    </row>
    <row r="80" spans="1:8" x14ac:dyDescent="0.25">
      <c r="A80" s="53"/>
    </row>
    <row r="81" spans="1:1" x14ac:dyDescent="0.25">
      <c r="A81" s="53"/>
    </row>
  </sheetData>
  <sheetProtection algorithmName="SHA-512" hashValue="T/ZNqKSAkr7oRl7rdqIFtipEtkiXlGkD2jc6Zz7hjjcclePCnyq/BqWq8sbXrkgL0bKjZpvFlQBti98xeyp2RA==" saltValue="e2faZYatJLeWANSuZ80dSg==" spinCount="100000" sheet="1" formatCells="0" formatColumns="0" formatRows="0" insertColumns="0" insertRows="0" insertHyperlinks="0" deleteColumns="0" deleteRows="0" sort="0" autoFilter="0" pivotTables="0"/>
  <autoFilter ref="A6:R64" xr:uid="{89348DBA-FD69-4FF6-B473-58656148C88F}"/>
  <dataValidations count="34">
    <dataValidation allowBlank="1" showInputMessage="1" showErrorMessage="1" promptTitle="Contract Title" prompt="Enter the title of the awarded contract" sqref="IP10:IP16 B7:C8 B9 B17:C17 D27 C20:C22 IR56:IR57 B28:B35 IQ37:IQ41 IQ49:IQ53 IR54 B36:D36 B18:B26" xr:uid="{4959BC4B-08FD-4A3D-937D-6572079C6331}">
      <formula1>0</formula1>
      <formula2>0</formula2>
    </dataValidation>
    <dataValidation allowBlank="1" showInputMessage="1" showErrorMessage="1" promptTitle="Extension Options" prompt="Enter a description of any extension options available in the contract (if relevant)" sqref="P7:P9 P17 P19:P26 P28:P34" xr:uid="{7563A046-933E-492A-9A7A-48F981A95CCB}">
      <formula1>0</formula1>
      <formula2>0</formula2>
    </dataValidation>
    <dataValidation allowBlank="1" showInputMessage="1" showErrorMessage="1" promptTitle="Yearly contract value." prompt="Enter the estimated yearly value for this contract" sqref="I8 H7:H8 H22:H24" xr:uid="{FA70143B-827F-42D9-991E-70ABFE496B27}">
      <formula1>0</formula1>
      <formula2>0</formula2>
    </dataValidation>
    <dataValidation allowBlank="1" showInputMessage="1" showErrorMessage="1" promptTitle="Commencement Date" prompt="Enter the date on which this contract commences" sqref="M7 M9 O27:P27 R27 P36 M17:M36" xr:uid="{714BD1A3-5A72-461A-8D64-4914C0136FF2}">
      <formula1>0</formula1>
      <formula2>0</formula2>
    </dataValidation>
    <dataValidation allowBlank="1" showInputMessage="1" showErrorMessage="1" promptTitle="Initial Expiry Date" prompt="Enter the date on which the contract will expire (excluding extension options)" sqref="Q7:Q9 M8 N7:N9 Q21 Q27 Q19 Q34:Q36 N17:N19 N21:N36" xr:uid="{3CFC6FC9-3BEC-4852-AD45-D13CE1399383}">
      <formula1>0</formula1>
      <formula2>0</formula2>
    </dataValidation>
    <dataValidation allowBlank="1" showInputMessage="1" showErrorMessage="1" promptTitle="Contract length" prompt="Enter the length of contract entered excluding any possible extensions." sqref="O7:O9 P35 P18 O17:O26 O28:O36" xr:uid="{0347D74B-3522-46F9-B202-2A54FDDF021D}">
      <formula1>0</formula1>
      <formula2>0</formula2>
    </dataValidation>
    <dataValidation allowBlank="1" showInputMessage="1" showErrorMessage="1" promptTitle="Contract Ref." prompt="Enter the unique Contract Reference that has been assigned to this contract" sqref="IO10:IO16 A7:A9 IP37:IP41 IP49:IP53 IQ54 IQ56:IQ57 A58 A17:A36" xr:uid="{9F936D00-835E-470B-811C-226690FD6C74}">
      <formula1>0</formula1>
      <formula2>0</formula2>
    </dataValidation>
    <dataValidation allowBlank="1" showInputMessage="1" showErrorMessage="1" promptTitle="Supplier Name" prompt="Enter the registered name of this supplier as stated in the contract" sqref="IR10:IR16 F58:F59 IT56:IT57 F28:F29 IS37:IS41 IS49:IS53 IT54 E34:F34 E18:F18 F20:F26 D28:D35 E54:F55 E56:E60 D7:F9 F37:F42 F44:F53 E10:F15 E19:E33 D17:D26 E35:E53 E16:E17" xr:uid="{1B009E8D-CEB8-48C3-B9B5-2A9131C82D5A}">
      <formula1>0</formula1>
      <formula2>0</formula2>
    </dataValidation>
    <dataValidation allowBlank="1" showInputMessage="1" showErrorMessage="1" promptTitle="Estimated Contract Value" prompt="Enter the estimated total value over the full duration of the contract including any extension options" sqref="I7 I9 H27 I17:I35" xr:uid="{D8950C82-CFD6-4143-BE5E-D73BF49BAA79}">
      <formula1>0</formula1>
      <formula2>0</formula2>
    </dataValidation>
    <dataValidation allowBlank="1" showInputMessage="1" showErrorMessage="1" promptTitle="Lead Client Manager" prompt="Enter the name of the Lead Client Manager who will manage this contract" sqref="K27 L7:L9 K17:K21 L17:L36 K30:K36" xr:uid="{28A3CC81-4312-4A87-BBCE-F338B965EC8F}">
      <formula1>0</formula1>
      <formula2>0</formula2>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IS10:IU16 IT37:IV41 IT49:IV53 IU54:IW54 IU56:IW57 G7:G14 G17:G36" xr:uid="{44CC210E-C1A8-4902-83FE-401DF8A67C72}">
      <formula1>"SME,Voluntary,N/A"</formula1>
      <formula2>0</formula2>
    </dataValidation>
    <dataValidation type="list" allowBlank="1" showInputMessage="1" showErrorMessage="1" sqref="R12:R14 R51:R53" xr:uid="{B839F847-E2A5-44C8-B848-5F20CF89CE25}">
      <formula1>"Contract let via quote, Contract let via tender, Out to Tender "</formula1>
    </dataValidation>
    <dataValidation allowBlank="1" showInputMessage="1" showErrorMessage="1" promptTitle="Contract Ref." prompt="Enter the unique Contract Reference that has been assigned to this contract" sqref="A49:A53 A12:A13 A37:A42 D12 D51 A60 A64" xr:uid="{616D1E2E-D782-41F9-8D2F-FBBD821E23FE}"/>
    <dataValidation allowBlank="1" showInputMessage="1" showErrorMessage="1" promptTitle="Contract Title" prompt="Enter the title of the awarded contract" sqref="C12 D50 C40:C42 B37:B49 B52:B53 C51 C14:C15 B13:B16 B64" xr:uid="{611B40B0-0077-4ABB-A53F-001C93CA029E}"/>
    <dataValidation allowBlank="1" showInputMessage="1" showErrorMessage="1" promptTitle="Current Expiry Date" prompt="Enter the date on which the contract is currently scheduled to expire" sqref="Q14 Q42" xr:uid="{BA96A0F2-F074-4825-B7A5-6D5988C687BF}"/>
    <dataValidation allowBlank="1" showInputMessage="1" showErrorMessage="1" promptTitle="Initial Expiry Date" prompt="Enter the date on which the contract will expire (excluding extension options)" sqref="N12:N15 N60 Q49:Q53 Q37:Q39 N37:N44 N46:N53 Q43:Q44 Q64 Q60 Q15 N64 Q12:Q13" xr:uid="{71543463-596F-4865-8855-0C85DE952D56}"/>
    <dataValidation allowBlank="1" showInputMessage="1" showErrorMessage="1" promptTitle="Supplier Name" prompt="Enter the registered name of this supplier as stated in the contract" sqref="A15:A16 D13 D52:D53 A43:A48 F43 D37:D50 D15:D16 D64" xr:uid="{A9D40A7C-B4CE-4716-B9B3-6E09A8AD637B}"/>
    <dataValidation allowBlank="1" showInputMessage="1" showErrorMessage="1" promptTitle="Yearly contract value" prompt="Enter the estimated yearly value for this contract" sqref="H12 I50 I48 H37:H51 H60 H64:I64" xr:uid="{07D352C5-B6C7-4CE4-B419-253DC588EE0A}"/>
    <dataValidation type="list" allowBlank="1" showInputMessage="1" showErrorMessage="1" sqref="R15:R16 R60:R64 R37:R50" xr:uid="{B70A0A83-F673-48C0-8100-5FA523378D66}">
      <formula1>"Contract let via quote, Contract let via tender, Out to Tender, Tender being developed, Contract let via framework"</formula1>
    </dataValidation>
    <dataValidation allowBlank="1" showInputMessage="1" showErrorMessage="1" promptTitle="Yearly contract value." prompt="Enter the estimated yearly value for this contract" sqref="H14" xr:uid="{77684BE4-44B9-402F-A68A-6F6331019EC9}"/>
    <dataValidation allowBlank="1" showInputMessage="1" showErrorMessage="1" promptTitle="Senior Responsible Officer" prompt="Enter the name of the senior officer responsible for this contract on behalf of the Council" sqref="L60 L64 L37:L53 L10:L16" xr:uid="{1747BB5C-8F57-4C8A-982F-20B055AD79D0}"/>
    <dataValidation allowBlank="1" showInputMessage="1" showErrorMessage="1" promptTitle="Extension Options" prompt="Enter a description of any extension options available in the contract (if relevant)" sqref="P37:P47 P60 P49:P53 P12:P16 P64" xr:uid="{8E92666F-3864-4650-B7F9-6729E0CFF546}"/>
    <dataValidation type="list" allowBlank="1" showInputMessage="1" showErrorMessage="1" promptTitle="SME or Voluntary organisation." prompt="Is the supplier an SME (Small or medium sized enterprise) or from the voluntary/community sector._x000a__x000a_Please enter SME, Voluntary or N/A." sqref="G60 G37:G49 G51:G53 G64 G15:G16" xr:uid="{5C38B26E-8E0F-47D3-9DA7-BCE3FF751CB9}">
      <formula1>"SME, Voluntary, N/A"</formula1>
    </dataValidation>
    <dataValidation allowBlank="1" showInputMessage="1" showErrorMessage="1" promptTitle="VAT that cannot be recovered" prompt="Enter the amount of VAT that cannot be recovered. If none please enter &quot;0&quot;." sqref="J60 J37:J49 J51:J53 J64" xr:uid="{FADA1A4A-A41E-43FB-87D4-26A9013040C1}"/>
    <dataValidation allowBlank="1" showInputMessage="1" showErrorMessage="1" promptTitle="Commencement Date" prompt="Enter the date on which this contract commences" sqref="M60 Q40:Q41 N45 Q45 M37:M53 M12:M15 M64" xr:uid="{D6DB7B8B-B222-4F15-B730-2391A8D553F0}"/>
    <dataValidation allowBlank="1" showInputMessage="1" showErrorMessage="1" promptTitle="Contract length" prompt="Enter the length of contract entered excluding any possible extensions." sqref="O37:O53 P48 O60 O10:O16 O64" xr:uid="{C66C7224-F349-4EF1-BA20-55FD3B60993E}"/>
    <dataValidation allowBlank="1" showInputMessage="1" showErrorMessage="1" promptTitle="Contract Description" prompt="Enter a brief description of the supplies, services or works to be provided under this contract" sqref="C13 C37:C39 C43:C49 C52:C53 C16 C64" xr:uid="{195C35A1-7FF9-41BD-A4D5-A4A4937A3C19}"/>
    <dataValidation allowBlank="1" showInputMessage="1" showErrorMessage="1" promptTitle="Estimated Contract Value" prompt="Enter the estimated total value over the full duration of the contract including any extension options" sqref="I60 I37:I47 I49 I51:I53 I12:I15" xr:uid="{CEB2B74C-988F-4429-9697-6C25A53BB78B}"/>
    <dataValidation allowBlank="1" showInputMessage="1" showErrorMessage="1" promptTitle="Contract Description" prompt="Enter a brief description of the supplies, services or works to be provided under this contract" sqref="IQ10:IQ16 C9 C18:C19 C23:C26 C28:C35 IR37:IR41 IR49:IR53 IS54 IS56:IS57" xr:uid="{6168C3EA-C989-48BD-8591-BA3845F354C4}">
      <formula1>0</formula1>
      <formula2>0</formula2>
    </dataValidation>
    <dataValidation type="list" allowBlank="1" showInputMessage="1" showErrorMessage="1" sqref="R9 R24" xr:uid="{590684B0-1A29-41D5-936E-B11280F17AB0}">
      <formula1>"Contract let via quote,Contract let via tender,Out to Tender,Tender being developed,Contract let via framework"</formula1>
      <formula2>0</formula2>
    </dataValidation>
    <dataValidation allowBlank="1" showInputMessage="1" showErrorMessage="1" promptTitle="Yearly contract value" prompt="Enter the estimated yearly value for this contract" sqref="H9 H25:H26 I36 H17:H21 H28:H36" xr:uid="{E943EE9A-2A92-4A9A-BA71-85EB813F7434}">
      <formula1>0</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R25:R26 R33:R36 R17:R23 R7:R8 R28:R31" xr:uid="{00000000-0002-0000-0500-00000B000000}">
      <formula1>"Contract let via quote,Contract let via tender,Out to Tender "</formula1>
      <formula2>0</formula2>
    </dataValidation>
    <dataValidation allowBlank="1" showInputMessage="1" showErrorMessage="1" promptTitle="Current Expiry Date" prompt="Enter the date on which the contract is currently scheduled to expire" sqref="Q22:Q26 N20 Q17:Q18 Q20 R32 Q28:Q33" xr:uid="{00000000-0002-0000-0500-000008000000}">
      <formula1>0</formula1>
      <formula2>0</formula2>
    </dataValidation>
    <dataValidation allowBlank="1" showInputMessage="1" showErrorMessage="1" promptTitle="VAT that cannot be recovered" prompt="Enter the amount of VAT that cannot be recovered. If none please enter &quot;0&quot;." sqref="J7:J36" xr:uid="{4EFE80D8-1827-42CC-A7C7-1AAEA8E694B4}">
      <formula1>0</formula1>
      <formula2>0</formula2>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5C88-F57A-40D6-B7CD-8361A1B67D0E}">
  <sheetPr>
    <tabColor rgb="FF548235"/>
  </sheetPr>
  <dimension ref="A1:CL72"/>
  <sheetViews>
    <sheetView zoomScale="70" zoomScaleNormal="70" workbookViewId="0">
      <selection activeCell="G15" sqref="G15"/>
    </sheetView>
  </sheetViews>
  <sheetFormatPr defaultRowHeight="15" x14ac:dyDescent="0.25"/>
  <cols>
    <col min="1" max="1" width="10.5703125" customWidth="1"/>
    <col min="2" max="2" width="44.140625" customWidth="1"/>
    <col min="3" max="3" width="38.28515625" customWidth="1"/>
    <col min="4" max="4" width="34.28515625" customWidth="1"/>
    <col min="5" max="5" width="9.140625" customWidth="1"/>
    <col min="6" max="6" width="11.140625" customWidth="1"/>
    <col min="7" max="7" width="20.28515625" customWidth="1"/>
    <col min="8" max="8" width="17.7109375" customWidth="1"/>
    <col min="9" max="9" width="18.140625" customWidth="1"/>
    <col min="10" max="10" width="10.7109375" customWidth="1"/>
    <col min="11" max="11" width="33" customWidth="1"/>
    <col min="12" max="12" width="13.28515625" customWidth="1"/>
    <col min="13" max="13" width="16.7109375" customWidth="1"/>
    <col min="14" max="14" width="17.42578125" customWidth="1"/>
    <col min="15" max="15" width="11.7109375" customWidth="1"/>
    <col min="16" max="16" width="11.5703125" customWidth="1"/>
    <col min="17" max="17" width="16" customWidth="1"/>
    <col min="18" max="18" width="13.42578125" customWidth="1"/>
  </cols>
  <sheetData>
    <row r="1" spans="1:47" ht="75" x14ac:dyDescent="0.25">
      <c r="A1" s="103" t="s">
        <v>13</v>
      </c>
      <c r="B1" s="103" t="s">
        <v>14</v>
      </c>
      <c r="C1" s="103" t="s">
        <v>15</v>
      </c>
      <c r="D1" s="103" t="s">
        <v>16</v>
      </c>
      <c r="E1" s="103" t="s">
        <v>17</v>
      </c>
      <c r="F1" s="103" t="s">
        <v>18</v>
      </c>
      <c r="G1" s="103" t="s">
        <v>19</v>
      </c>
      <c r="H1" s="103" t="s">
        <v>20</v>
      </c>
      <c r="I1" s="103" t="s">
        <v>21</v>
      </c>
      <c r="J1" s="103" t="s">
        <v>22</v>
      </c>
      <c r="K1" s="103" t="s">
        <v>23</v>
      </c>
      <c r="L1" s="103" t="s">
        <v>24</v>
      </c>
      <c r="M1" s="103" t="s">
        <v>25</v>
      </c>
      <c r="N1" s="103" t="s">
        <v>26</v>
      </c>
      <c r="O1" s="103" t="s">
        <v>27</v>
      </c>
      <c r="P1" s="103" t="s">
        <v>28</v>
      </c>
      <c r="Q1" s="103" t="s">
        <v>29</v>
      </c>
      <c r="R1" s="103" t="s">
        <v>30</v>
      </c>
    </row>
    <row r="2" spans="1:47" ht="28.5" x14ac:dyDescent="0.25">
      <c r="A2" s="297"/>
      <c r="B2" s="297" t="s">
        <v>505</v>
      </c>
      <c r="C2" s="297" t="s">
        <v>505</v>
      </c>
      <c r="D2" s="297" t="s">
        <v>506</v>
      </c>
      <c r="E2" s="297" t="s">
        <v>34</v>
      </c>
      <c r="F2" s="319" t="s">
        <v>34</v>
      </c>
      <c r="G2" s="297" t="s">
        <v>132</v>
      </c>
      <c r="H2" s="320">
        <v>79000</v>
      </c>
      <c r="I2" s="320"/>
      <c r="J2" s="297" t="s">
        <v>132</v>
      </c>
      <c r="K2" s="321" t="s">
        <v>507</v>
      </c>
      <c r="L2" s="3" t="s">
        <v>508</v>
      </c>
      <c r="M2" s="45" t="s">
        <v>509</v>
      </c>
      <c r="N2" s="46" t="s">
        <v>510</v>
      </c>
      <c r="O2" s="3" t="s">
        <v>238</v>
      </c>
      <c r="P2" s="3" t="s">
        <v>125</v>
      </c>
      <c r="Q2" s="46" t="s">
        <v>510</v>
      </c>
      <c r="R2" s="3" t="s">
        <v>511</v>
      </c>
    </row>
    <row r="3" spans="1:47" s="29" customFormat="1" ht="28.5" x14ac:dyDescent="0.25">
      <c r="A3" s="3"/>
      <c r="B3" s="3" t="s">
        <v>512</v>
      </c>
      <c r="C3" s="3" t="s">
        <v>512</v>
      </c>
      <c r="D3" s="3" t="s">
        <v>513</v>
      </c>
      <c r="E3" s="297" t="s">
        <v>34</v>
      </c>
      <c r="F3" s="3" t="s">
        <v>35</v>
      </c>
      <c r="G3" s="3" t="s">
        <v>444</v>
      </c>
      <c r="H3" s="322">
        <v>1475000</v>
      </c>
      <c r="I3" s="322">
        <v>4430000</v>
      </c>
      <c r="J3" s="297" t="s">
        <v>132</v>
      </c>
      <c r="K3" s="321" t="s">
        <v>507</v>
      </c>
      <c r="L3" s="321" t="s">
        <v>514</v>
      </c>
      <c r="M3" s="46">
        <v>43435</v>
      </c>
      <c r="N3" s="46">
        <v>45261</v>
      </c>
      <c r="O3" s="3" t="s">
        <v>515</v>
      </c>
      <c r="P3" s="3" t="s">
        <v>70</v>
      </c>
      <c r="Q3" s="46">
        <v>45261</v>
      </c>
      <c r="R3" s="3" t="s">
        <v>85</v>
      </c>
    </row>
    <row r="4" spans="1:47" s="75" customFormat="1" ht="28.5" x14ac:dyDescent="0.2">
      <c r="A4" s="3"/>
      <c r="B4" s="3" t="s">
        <v>516</v>
      </c>
      <c r="C4" s="3" t="s">
        <v>516</v>
      </c>
      <c r="D4" s="3" t="s">
        <v>517</v>
      </c>
      <c r="E4" s="297" t="s">
        <v>34</v>
      </c>
      <c r="F4" s="3" t="s">
        <v>35</v>
      </c>
      <c r="G4" s="3" t="s">
        <v>444</v>
      </c>
      <c r="H4" s="322">
        <v>12500</v>
      </c>
      <c r="I4" s="322">
        <v>25000</v>
      </c>
      <c r="J4" s="297" t="s">
        <v>132</v>
      </c>
      <c r="K4" s="321" t="s">
        <v>507</v>
      </c>
      <c r="L4" s="321" t="s">
        <v>514</v>
      </c>
      <c r="M4" s="46">
        <v>44593</v>
      </c>
      <c r="N4" s="46">
        <v>45566</v>
      </c>
      <c r="O4" s="3" t="s">
        <v>518</v>
      </c>
      <c r="P4" s="3" t="s">
        <v>39</v>
      </c>
      <c r="Q4" s="46">
        <v>45566</v>
      </c>
      <c r="R4" s="3" t="s">
        <v>85</v>
      </c>
      <c r="S4" s="276"/>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row>
    <row r="5" spans="1:47" s="76" customFormat="1" ht="156.75" x14ac:dyDescent="0.25">
      <c r="A5" s="3"/>
      <c r="B5" s="3" t="s">
        <v>519</v>
      </c>
      <c r="C5" s="3" t="s">
        <v>519</v>
      </c>
      <c r="D5" s="3" t="s">
        <v>520</v>
      </c>
      <c r="E5" s="297" t="s">
        <v>34</v>
      </c>
      <c r="F5" s="3" t="s">
        <v>35</v>
      </c>
      <c r="G5" s="3" t="s">
        <v>444</v>
      </c>
      <c r="H5" s="322">
        <v>184094</v>
      </c>
      <c r="I5" s="322">
        <v>931765</v>
      </c>
      <c r="J5" s="297" t="s">
        <v>132</v>
      </c>
      <c r="K5" s="321" t="s">
        <v>507</v>
      </c>
      <c r="L5" s="321" t="s">
        <v>514</v>
      </c>
      <c r="M5" s="46">
        <v>43435</v>
      </c>
      <c r="N5" s="46">
        <v>45261</v>
      </c>
      <c r="O5" s="3" t="s">
        <v>515</v>
      </c>
      <c r="P5" s="3" t="s">
        <v>70</v>
      </c>
      <c r="Q5" s="46">
        <v>45261</v>
      </c>
      <c r="R5" s="3" t="s">
        <v>85</v>
      </c>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row>
    <row r="6" spans="1:47" s="29" customFormat="1" ht="42.75" x14ac:dyDescent="0.25">
      <c r="A6" s="3"/>
      <c r="B6" s="3" t="s">
        <v>521</v>
      </c>
      <c r="C6" s="3" t="s">
        <v>522</v>
      </c>
      <c r="D6" s="3" t="s">
        <v>523</v>
      </c>
      <c r="E6" s="297" t="s">
        <v>34</v>
      </c>
      <c r="F6" s="3" t="s">
        <v>35</v>
      </c>
      <c r="G6" s="3" t="s">
        <v>70</v>
      </c>
      <c r="H6" s="322" t="s">
        <v>524</v>
      </c>
      <c r="I6" s="322" t="s">
        <v>525</v>
      </c>
      <c r="J6" s="297" t="s">
        <v>132</v>
      </c>
      <c r="K6" s="321" t="s">
        <v>507</v>
      </c>
      <c r="L6" s="321" t="s">
        <v>514</v>
      </c>
      <c r="M6" s="46">
        <v>43556</v>
      </c>
      <c r="N6" s="46">
        <v>45382</v>
      </c>
      <c r="O6" s="3" t="s">
        <v>238</v>
      </c>
      <c r="P6" s="3" t="s">
        <v>526</v>
      </c>
      <c r="Q6" s="46">
        <v>45382</v>
      </c>
      <c r="R6" s="3" t="s">
        <v>85</v>
      </c>
    </row>
    <row r="7" spans="1:47" s="29" customFormat="1" ht="42.75" x14ac:dyDescent="0.25">
      <c r="A7" s="3"/>
      <c r="B7" s="3" t="s">
        <v>527</v>
      </c>
      <c r="C7" s="3" t="s">
        <v>527</v>
      </c>
      <c r="D7" s="3" t="s">
        <v>528</v>
      </c>
      <c r="E7" s="297" t="s">
        <v>34</v>
      </c>
      <c r="F7" s="3" t="s">
        <v>35</v>
      </c>
      <c r="G7" s="3" t="s">
        <v>444</v>
      </c>
      <c r="H7" s="322" t="s">
        <v>529</v>
      </c>
      <c r="I7" s="322">
        <v>300000</v>
      </c>
      <c r="J7" s="297" t="s">
        <v>132</v>
      </c>
      <c r="K7" s="321" t="s">
        <v>507</v>
      </c>
      <c r="L7" s="321" t="s">
        <v>514</v>
      </c>
      <c r="M7" s="60">
        <v>44716</v>
      </c>
      <c r="N7" s="46">
        <v>45812</v>
      </c>
      <c r="O7" s="3" t="s">
        <v>117</v>
      </c>
      <c r="P7" s="3" t="s">
        <v>530</v>
      </c>
      <c r="Q7" s="323">
        <v>44804</v>
      </c>
      <c r="R7" s="3" t="s">
        <v>85</v>
      </c>
    </row>
    <row r="8" spans="1:47" s="29" customFormat="1" ht="42.75" x14ac:dyDescent="0.25">
      <c r="A8" s="3"/>
      <c r="B8" s="3" t="s">
        <v>531</v>
      </c>
      <c r="C8" s="3" t="s">
        <v>532</v>
      </c>
      <c r="D8" s="3" t="s">
        <v>533</v>
      </c>
      <c r="E8" s="324" t="s">
        <v>34</v>
      </c>
      <c r="F8" s="3" t="s">
        <v>35</v>
      </c>
      <c r="G8" s="3" t="s">
        <v>444</v>
      </c>
      <c r="H8" s="322" t="s">
        <v>534</v>
      </c>
      <c r="I8" s="322">
        <v>180000</v>
      </c>
      <c r="J8" s="297" t="s">
        <v>132</v>
      </c>
      <c r="K8" s="321" t="s">
        <v>507</v>
      </c>
      <c r="L8" s="321" t="s">
        <v>514</v>
      </c>
      <c r="M8" s="60">
        <v>44716</v>
      </c>
      <c r="N8" s="46">
        <v>45812</v>
      </c>
      <c r="O8" s="3" t="s">
        <v>117</v>
      </c>
      <c r="P8" s="3" t="s">
        <v>530</v>
      </c>
      <c r="Q8" s="323">
        <v>44804</v>
      </c>
      <c r="R8" s="3" t="s">
        <v>85</v>
      </c>
    </row>
    <row r="9" spans="1:47" s="29" customFormat="1" ht="42.75" x14ac:dyDescent="0.25">
      <c r="A9" s="1"/>
      <c r="B9" s="3" t="s">
        <v>535</v>
      </c>
      <c r="C9" s="3" t="s">
        <v>536</v>
      </c>
      <c r="D9" s="3" t="s">
        <v>537</v>
      </c>
      <c r="E9" s="325" t="s">
        <v>34</v>
      </c>
      <c r="F9" s="3" t="s">
        <v>35</v>
      </c>
      <c r="G9" s="3" t="s">
        <v>444</v>
      </c>
      <c r="H9" s="322" t="s">
        <v>538</v>
      </c>
      <c r="I9" s="322">
        <v>150000</v>
      </c>
      <c r="J9" s="297" t="s">
        <v>132</v>
      </c>
      <c r="K9" s="321" t="s">
        <v>507</v>
      </c>
      <c r="L9" s="321" t="s">
        <v>514</v>
      </c>
      <c r="M9" s="46">
        <v>42095</v>
      </c>
      <c r="N9" s="46">
        <v>43190</v>
      </c>
      <c r="O9" s="3" t="s">
        <v>117</v>
      </c>
      <c r="P9" s="3" t="s">
        <v>539</v>
      </c>
      <c r="Q9" s="323" t="s">
        <v>243</v>
      </c>
      <c r="R9" s="3" t="s">
        <v>85</v>
      </c>
    </row>
    <row r="10" spans="1:47" s="29" customFormat="1" ht="28.5" x14ac:dyDescent="0.25">
      <c r="A10" s="1"/>
      <c r="B10" s="3" t="s">
        <v>535</v>
      </c>
      <c r="C10" s="3" t="s">
        <v>536</v>
      </c>
      <c r="D10" s="3" t="s">
        <v>540</v>
      </c>
      <c r="E10" s="325" t="s">
        <v>34</v>
      </c>
      <c r="F10" s="3" t="s">
        <v>35</v>
      </c>
      <c r="G10" s="3" t="s">
        <v>70</v>
      </c>
      <c r="H10" s="322" t="s">
        <v>541</v>
      </c>
      <c r="I10" s="322">
        <v>150000</v>
      </c>
      <c r="J10" s="297" t="s">
        <v>132</v>
      </c>
      <c r="K10" s="321" t="s">
        <v>507</v>
      </c>
      <c r="L10" s="321" t="s">
        <v>514</v>
      </c>
      <c r="M10" s="46">
        <v>44716</v>
      </c>
      <c r="N10" s="46">
        <v>45812</v>
      </c>
      <c r="O10" s="3" t="s">
        <v>117</v>
      </c>
      <c r="P10" s="3" t="s">
        <v>542</v>
      </c>
      <c r="Q10" s="323" t="s">
        <v>543</v>
      </c>
      <c r="R10" s="3" t="s">
        <v>85</v>
      </c>
    </row>
    <row r="11" spans="1:47" s="29" customFormat="1" ht="42.75" x14ac:dyDescent="0.25">
      <c r="A11" s="1"/>
      <c r="B11" s="3" t="s">
        <v>544</v>
      </c>
      <c r="C11" s="3" t="s">
        <v>544</v>
      </c>
      <c r="D11" s="3" t="s">
        <v>545</v>
      </c>
      <c r="E11" s="325" t="s">
        <v>34</v>
      </c>
      <c r="F11" s="319" t="s">
        <v>34</v>
      </c>
      <c r="G11" s="3" t="s">
        <v>444</v>
      </c>
      <c r="H11" s="322" t="s">
        <v>546</v>
      </c>
      <c r="I11" s="322" t="s">
        <v>547</v>
      </c>
      <c r="J11" s="297" t="s">
        <v>132</v>
      </c>
      <c r="K11" s="321" t="s">
        <v>507</v>
      </c>
      <c r="L11" s="321" t="s">
        <v>514</v>
      </c>
      <c r="M11" s="46"/>
      <c r="N11" s="46" t="s">
        <v>548</v>
      </c>
      <c r="O11" s="3" t="s">
        <v>117</v>
      </c>
      <c r="P11" s="3" t="s">
        <v>530</v>
      </c>
      <c r="Q11" s="323">
        <v>44796</v>
      </c>
      <c r="R11" s="3" t="s">
        <v>85</v>
      </c>
    </row>
    <row r="12" spans="1:47" s="29" customFormat="1" ht="28.5" x14ac:dyDescent="0.25">
      <c r="A12" s="1"/>
      <c r="B12" s="3" t="s">
        <v>549</v>
      </c>
      <c r="C12" s="3" t="s">
        <v>550</v>
      </c>
      <c r="D12" s="3" t="s">
        <v>551</v>
      </c>
      <c r="E12" s="325" t="s">
        <v>34</v>
      </c>
      <c r="F12" s="319" t="s">
        <v>34</v>
      </c>
      <c r="G12" s="3" t="s">
        <v>444</v>
      </c>
      <c r="H12" s="322">
        <v>20000</v>
      </c>
      <c r="I12" s="322">
        <v>52500</v>
      </c>
      <c r="J12" s="297" t="s">
        <v>132</v>
      </c>
      <c r="K12" s="321" t="s">
        <v>507</v>
      </c>
      <c r="L12" s="321" t="s">
        <v>514</v>
      </c>
      <c r="M12" s="46">
        <v>41730</v>
      </c>
      <c r="N12" s="46">
        <v>42824</v>
      </c>
      <c r="O12" s="3" t="s">
        <v>117</v>
      </c>
      <c r="P12" s="3" t="s">
        <v>70</v>
      </c>
      <c r="Q12" s="46">
        <v>45230</v>
      </c>
      <c r="R12" s="3" t="s">
        <v>85</v>
      </c>
    </row>
    <row r="13" spans="1:47" s="29" customFormat="1" ht="28.5" x14ac:dyDescent="0.25">
      <c r="A13" s="1"/>
      <c r="B13" s="3" t="s">
        <v>552</v>
      </c>
      <c r="C13" s="3" t="s">
        <v>553</v>
      </c>
      <c r="D13" s="3" t="s">
        <v>537</v>
      </c>
      <c r="E13" s="325" t="s">
        <v>34</v>
      </c>
      <c r="F13" s="3" t="s">
        <v>35</v>
      </c>
      <c r="G13" s="3" t="s">
        <v>444</v>
      </c>
      <c r="H13" s="322"/>
      <c r="I13" s="322" t="s">
        <v>554</v>
      </c>
      <c r="J13" s="297" t="s">
        <v>132</v>
      </c>
      <c r="K13" s="321" t="s">
        <v>507</v>
      </c>
      <c r="L13" s="321" t="s">
        <v>514</v>
      </c>
      <c r="M13" s="46">
        <v>42583</v>
      </c>
      <c r="N13" s="46">
        <v>43678</v>
      </c>
      <c r="O13" s="3" t="s">
        <v>555</v>
      </c>
      <c r="P13" s="3" t="s">
        <v>70</v>
      </c>
      <c r="Q13" s="46">
        <v>45047</v>
      </c>
      <c r="R13" s="3" t="s">
        <v>85</v>
      </c>
    </row>
    <row r="14" spans="1:47" s="29" customFormat="1" ht="42.75" x14ac:dyDescent="0.25">
      <c r="A14" s="3"/>
      <c r="B14" s="3" t="s">
        <v>556</v>
      </c>
      <c r="C14" s="3" t="s">
        <v>553</v>
      </c>
      <c r="D14" s="3" t="s">
        <v>557</v>
      </c>
      <c r="E14" s="325" t="s">
        <v>34</v>
      </c>
      <c r="F14" s="3" t="s">
        <v>35</v>
      </c>
      <c r="G14" s="3" t="s">
        <v>70</v>
      </c>
      <c r="H14" s="322"/>
      <c r="I14" s="322" t="s">
        <v>554</v>
      </c>
      <c r="J14" s="297" t="s">
        <v>132</v>
      </c>
      <c r="K14" s="321" t="s">
        <v>507</v>
      </c>
      <c r="L14" s="321" t="s">
        <v>514</v>
      </c>
      <c r="M14" s="46" t="s">
        <v>558</v>
      </c>
      <c r="N14" s="46" t="s">
        <v>559</v>
      </c>
      <c r="O14" s="3" t="s">
        <v>555</v>
      </c>
      <c r="P14" s="3" t="s">
        <v>530</v>
      </c>
      <c r="Q14" s="46">
        <v>45047</v>
      </c>
      <c r="R14" s="3" t="s">
        <v>85</v>
      </c>
    </row>
    <row r="15" spans="1:47" s="29" customFormat="1" ht="42.75" x14ac:dyDescent="0.25">
      <c r="A15" s="3"/>
      <c r="B15" s="3" t="s">
        <v>560</v>
      </c>
      <c r="C15" s="3" t="s">
        <v>560</v>
      </c>
      <c r="D15" s="3" t="s">
        <v>561</v>
      </c>
      <c r="E15" s="297" t="s">
        <v>34</v>
      </c>
      <c r="F15" s="3" t="s">
        <v>35</v>
      </c>
      <c r="G15" s="3" t="s">
        <v>70</v>
      </c>
      <c r="H15" s="322" t="s">
        <v>562</v>
      </c>
      <c r="I15" s="322" t="s">
        <v>563</v>
      </c>
      <c r="J15" s="297" t="s">
        <v>132</v>
      </c>
      <c r="K15" s="321" t="s">
        <v>507</v>
      </c>
      <c r="L15" s="321" t="s">
        <v>514</v>
      </c>
      <c r="M15" s="46">
        <v>44716</v>
      </c>
      <c r="N15" s="46">
        <v>45812</v>
      </c>
      <c r="O15" s="3" t="s">
        <v>270</v>
      </c>
      <c r="P15" s="3" t="s">
        <v>564</v>
      </c>
      <c r="Q15" s="46">
        <v>45017</v>
      </c>
      <c r="R15" s="3" t="s">
        <v>85</v>
      </c>
    </row>
    <row r="16" spans="1:47" s="29" customFormat="1" ht="42.75" x14ac:dyDescent="0.25">
      <c r="A16" s="3"/>
      <c r="B16" s="3" t="s">
        <v>565</v>
      </c>
      <c r="C16" s="3" t="s">
        <v>566</v>
      </c>
      <c r="D16" s="3" t="s">
        <v>567</v>
      </c>
      <c r="E16" s="297" t="s">
        <v>34</v>
      </c>
      <c r="F16" s="319" t="s">
        <v>34</v>
      </c>
      <c r="G16" s="3" t="s">
        <v>70</v>
      </c>
      <c r="H16" s="177">
        <v>8500</v>
      </c>
      <c r="I16" s="177">
        <v>83500</v>
      </c>
      <c r="J16" s="297" t="s">
        <v>132</v>
      </c>
      <c r="K16" s="321" t="s">
        <v>507</v>
      </c>
      <c r="L16" s="321" t="s">
        <v>514</v>
      </c>
      <c r="M16" s="46"/>
      <c r="N16" s="46"/>
      <c r="O16" s="46" t="s">
        <v>38</v>
      </c>
      <c r="P16" s="3"/>
      <c r="Q16" s="46">
        <v>45232</v>
      </c>
      <c r="R16" s="3"/>
    </row>
    <row r="17" spans="1:90" s="69" customFormat="1" ht="42.75" x14ac:dyDescent="0.25">
      <c r="A17" s="319"/>
      <c r="B17" s="319" t="s">
        <v>568</v>
      </c>
      <c r="C17" s="319" t="s">
        <v>569</v>
      </c>
      <c r="D17" s="319" t="s">
        <v>570</v>
      </c>
      <c r="E17" s="297" t="s">
        <v>34</v>
      </c>
      <c r="F17" s="319" t="s">
        <v>34</v>
      </c>
      <c r="G17" s="319" t="s">
        <v>70</v>
      </c>
      <c r="H17" s="326">
        <v>5000</v>
      </c>
      <c r="I17" s="326">
        <v>5000</v>
      </c>
      <c r="J17" s="297" t="s">
        <v>132</v>
      </c>
      <c r="K17" s="321" t="s">
        <v>507</v>
      </c>
      <c r="L17" s="321" t="s">
        <v>571</v>
      </c>
      <c r="M17" s="327">
        <v>43466</v>
      </c>
      <c r="N17" s="327">
        <v>44926</v>
      </c>
      <c r="O17" s="319" t="s">
        <v>125</v>
      </c>
      <c r="P17" s="319" t="s">
        <v>70</v>
      </c>
      <c r="Q17" s="327">
        <v>44927</v>
      </c>
      <c r="R17" s="328" t="s">
        <v>47</v>
      </c>
    </row>
    <row r="18" spans="1:90" s="69" customFormat="1" ht="57" x14ac:dyDescent="0.25">
      <c r="A18" s="319"/>
      <c r="B18" s="319" t="s">
        <v>572</v>
      </c>
      <c r="C18" s="319" t="s">
        <v>573</v>
      </c>
      <c r="D18" s="319" t="s">
        <v>574</v>
      </c>
      <c r="E18" s="297" t="s">
        <v>34</v>
      </c>
      <c r="F18" s="319" t="s">
        <v>34</v>
      </c>
      <c r="G18" s="319" t="s">
        <v>70</v>
      </c>
      <c r="H18" s="326">
        <v>5748</v>
      </c>
      <c r="I18" s="326">
        <v>17244</v>
      </c>
      <c r="J18" s="297" t="s">
        <v>132</v>
      </c>
      <c r="K18" s="321" t="s">
        <v>507</v>
      </c>
      <c r="L18" s="321" t="s">
        <v>571</v>
      </c>
      <c r="M18" s="327">
        <v>44287</v>
      </c>
      <c r="N18" s="327">
        <v>45382</v>
      </c>
      <c r="O18" s="319" t="s">
        <v>117</v>
      </c>
      <c r="P18" s="319"/>
      <c r="Q18" s="327">
        <v>45382</v>
      </c>
      <c r="R18" s="319" t="s">
        <v>56</v>
      </c>
    </row>
    <row r="19" spans="1:90" s="69" customFormat="1" ht="57" x14ac:dyDescent="0.25">
      <c r="A19" s="319"/>
      <c r="B19" s="319" t="s">
        <v>575</v>
      </c>
      <c r="C19" s="319" t="s">
        <v>576</v>
      </c>
      <c r="D19" s="319" t="s">
        <v>574</v>
      </c>
      <c r="E19" s="297" t="s">
        <v>34</v>
      </c>
      <c r="F19" s="319" t="s">
        <v>34</v>
      </c>
      <c r="G19" s="319" t="s">
        <v>70</v>
      </c>
      <c r="H19" s="326"/>
      <c r="I19" s="326">
        <v>51523</v>
      </c>
      <c r="J19" s="297" t="s">
        <v>132</v>
      </c>
      <c r="K19" s="321" t="s">
        <v>507</v>
      </c>
      <c r="L19" s="321" t="s">
        <v>571</v>
      </c>
      <c r="M19" s="327">
        <v>43525</v>
      </c>
      <c r="N19" s="327">
        <v>44317</v>
      </c>
      <c r="O19" s="319" t="s">
        <v>125</v>
      </c>
      <c r="P19" s="319" t="s">
        <v>577</v>
      </c>
      <c r="Q19" s="327">
        <v>45047</v>
      </c>
      <c r="R19" s="327" t="s">
        <v>578</v>
      </c>
    </row>
    <row r="20" spans="1:90" s="69" customFormat="1" ht="42.75" x14ac:dyDescent="0.25">
      <c r="A20" s="319"/>
      <c r="B20" s="319" t="s">
        <v>579</v>
      </c>
      <c r="C20" s="319" t="s">
        <v>580</v>
      </c>
      <c r="D20" s="319" t="s">
        <v>214</v>
      </c>
      <c r="E20" s="297" t="s">
        <v>34</v>
      </c>
      <c r="F20" s="3" t="s">
        <v>35</v>
      </c>
      <c r="G20" s="319" t="s">
        <v>70</v>
      </c>
      <c r="H20" s="326">
        <v>25478</v>
      </c>
      <c r="I20" s="326">
        <v>254780</v>
      </c>
      <c r="J20" s="297" t="s">
        <v>132</v>
      </c>
      <c r="K20" s="321" t="s">
        <v>507</v>
      </c>
      <c r="L20" s="321" t="s">
        <v>571</v>
      </c>
      <c r="M20" s="327">
        <v>43770</v>
      </c>
      <c r="N20" s="327">
        <v>47392</v>
      </c>
      <c r="O20" s="319" t="s">
        <v>233</v>
      </c>
      <c r="P20" s="319"/>
      <c r="Q20" s="327">
        <v>47392</v>
      </c>
      <c r="R20" s="319"/>
    </row>
    <row r="21" spans="1:90" s="105" customFormat="1" ht="42.75" x14ac:dyDescent="0.25">
      <c r="A21" s="319"/>
      <c r="B21" s="319" t="s">
        <v>581</v>
      </c>
      <c r="C21" s="319" t="s">
        <v>580</v>
      </c>
      <c r="D21" s="319" t="s">
        <v>214</v>
      </c>
      <c r="E21" s="297" t="s">
        <v>34</v>
      </c>
      <c r="F21" s="3" t="s">
        <v>35</v>
      </c>
      <c r="G21" s="319" t="s">
        <v>70</v>
      </c>
      <c r="H21" s="326">
        <v>63000</v>
      </c>
      <c r="I21" s="326">
        <v>630000</v>
      </c>
      <c r="J21" s="297" t="s">
        <v>132</v>
      </c>
      <c r="K21" s="321" t="s">
        <v>507</v>
      </c>
      <c r="L21" s="321" t="s">
        <v>571</v>
      </c>
      <c r="M21" s="327">
        <v>42586</v>
      </c>
      <c r="N21" s="327">
        <v>46237</v>
      </c>
      <c r="O21" s="319" t="s">
        <v>233</v>
      </c>
      <c r="P21" s="319"/>
      <c r="Q21" s="327">
        <v>46237</v>
      </c>
      <c r="R21" s="31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140"/>
    </row>
    <row r="22" spans="1:90" s="29" customFormat="1" ht="42.75" x14ac:dyDescent="0.25">
      <c r="A22" s="33"/>
      <c r="B22" s="33" t="s">
        <v>512</v>
      </c>
      <c r="C22" s="33" t="s">
        <v>512</v>
      </c>
      <c r="D22" s="33" t="s">
        <v>513</v>
      </c>
      <c r="E22" s="3" t="s">
        <v>35</v>
      </c>
      <c r="F22" s="3" t="s">
        <v>35</v>
      </c>
      <c r="G22" s="319" t="s">
        <v>70</v>
      </c>
      <c r="H22" s="54">
        <v>1475000</v>
      </c>
      <c r="I22" s="54">
        <v>4430000</v>
      </c>
      <c r="J22" s="297" t="s">
        <v>132</v>
      </c>
      <c r="K22" s="321" t="s">
        <v>507</v>
      </c>
      <c r="L22" s="33" t="s">
        <v>582</v>
      </c>
      <c r="M22" s="33">
        <v>43435</v>
      </c>
      <c r="N22" s="33">
        <v>45261</v>
      </c>
      <c r="O22" s="33" t="s">
        <v>515</v>
      </c>
      <c r="P22" s="33" t="s">
        <v>70</v>
      </c>
      <c r="Q22" s="33">
        <v>45261</v>
      </c>
      <c r="R22" s="33" t="s">
        <v>85</v>
      </c>
    </row>
    <row r="23" spans="1:90" s="29" customFormat="1" ht="42.75" x14ac:dyDescent="0.25">
      <c r="A23" s="33"/>
      <c r="B23" s="33" t="s">
        <v>521</v>
      </c>
      <c r="C23" s="33" t="s">
        <v>522</v>
      </c>
      <c r="D23" s="33" t="s">
        <v>523</v>
      </c>
      <c r="E23" s="3" t="s">
        <v>35</v>
      </c>
      <c r="F23" s="3" t="s">
        <v>35</v>
      </c>
      <c r="G23" s="319" t="s">
        <v>70</v>
      </c>
      <c r="H23" s="54">
        <v>4000000</v>
      </c>
      <c r="I23" s="54">
        <v>20000000</v>
      </c>
      <c r="J23" s="297" t="s">
        <v>132</v>
      </c>
      <c r="K23" s="321" t="s">
        <v>507</v>
      </c>
      <c r="L23" s="33" t="s">
        <v>582</v>
      </c>
      <c r="M23" s="33">
        <v>43556</v>
      </c>
      <c r="N23" s="33">
        <v>45382</v>
      </c>
      <c r="O23" s="33" t="s">
        <v>238</v>
      </c>
      <c r="P23" s="33" t="s">
        <v>526</v>
      </c>
      <c r="Q23" s="33">
        <v>45382</v>
      </c>
      <c r="R23" s="33" t="s">
        <v>85</v>
      </c>
    </row>
    <row r="24" spans="1:90" s="29" customFormat="1" ht="42.75" x14ac:dyDescent="0.25">
      <c r="A24" s="374"/>
      <c r="B24" s="3" t="s">
        <v>583</v>
      </c>
      <c r="C24" s="3" t="s">
        <v>584</v>
      </c>
      <c r="D24" s="3" t="s">
        <v>585</v>
      </c>
      <c r="E24" s="319" t="s">
        <v>34</v>
      </c>
      <c r="F24" s="319" t="s">
        <v>34</v>
      </c>
      <c r="G24" s="3" t="s">
        <v>70</v>
      </c>
      <c r="H24" s="322">
        <v>40680</v>
      </c>
      <c r="I24" s="322"/>
      <c r="J24" s="3"/>
      <c r="K24" s="321" t="s">
        <v>507</v>
      </c>
      <c r="L24" s="321" t="s">
        <v>586</v>
      </c>
      <c r="M24" s="46">
        <v>43010</v>
      </c>
      <c r="N24" s="46">
        <v>43374</v>
      </c>
      <c r="O24" s="3" t="s">
        <v>75</v>
      </c>
      <c r="P24" s="3"/>
      <c r="Q24" s="46">
        <v>45200</v>
      </c>
      <c r="R24" s="328" t="s">
        <v>47</v>
      </c>
    </row>
    <row r="25" spans="1:90" s="29" customFormat="1" ht="28.5" x14ac:dyDescent="0.25">
      <c r="A25" s="375"/>
      <c r="B25" s="3" t="s">
        <v>587</v>
      </c>
      <c r="C25" s="3" t="s">
        <v>588</v>
      </c>
      <c r="D25" s="3" t="s">
        <v>589</v>
      </c>
      <c r="E25" s="3" t="s">
        <v>34</v>
      </c>
      <c r="F25" s="3" t="s">
        <v>34</v>
      </c>
      <c r="G25" s="3" t="s">
        <v>70</v>
      </c>
      <c r="H25" s="322">
        <v>8000</v>
      </c>
      <c r="I25" s="322">
        <v>8000</v>
      </c>
      <c r="J25" s="329"/>
      <c r="K25" s="321" t="s">
        <v>507</v>
      </c>
      <c r="L25" s="321" t="s">
        <v>586</v>
      </c>
      <c r="M25" s="66">
        <v>43221</v>
      </c>
      <c r="N25" s="66">
        <v>43585</v>
      </c>
      <c r="O25" s="67" t="s">
        <v>75</v>
      </c>
      <c r="P25" s="67" t="s">
        <v>39</v>
      </c>
      <c r="Q25" s="46">
        <v>45016</v>
      </c>
      <c r="R25" s="33" t="s">
        <v>85</v>
      </c>
    </row>
    <row r="26" spans="1:90" s="29" customFormat="1" ht="42.75" x14ac:dyDescent="0.25">
      <c r="A26" s="374"/>
      <c r="B26" s="3" t="s">
        <v>590</v>
      </c>
      <c r="C26" s="3" t="s">
        <v>591</v>
      </c>
      <c r="D26" s="3" t="s">
        <v>567</v>
      </c>
      <c r="E26" s="319" t="s">
        <v>34</v>
      </c>
      <c r="F26" s="319" t="s">
        <v>34</v>
      </c>
      <c r="G26" s="3" t="s">
        <v>70</v>
      </c>
      <c r="H26" s="322">
        <v>75788</v>
      </c>
      <c r="I26" s="322">
        <v>75788</v>
      </c>
      <c r="J26" s="3"/>
      <c r="K26" s="321" t="s">
        <v>507</v>
      </c>
      <c r="L26" s="321" t="s">
        <v>586</v>
      </c>
      <c r="M26" s="46">
        <v>34862</v>
      </c>
      <c r="N26" s="46" t="s">
        <v>592</v>
      </c>
      <c r="O26" s="46" t="s">
        <v>593</v>
      </c>
      <c r="P26" s="67" t="s">
        <v>39</v>
      </c>
      <c r="Q26" s="323" t="s">
        <v>243</v>
      </c>
      <c r="R26" s="328" t="s">
        <v>47</v>
      </c>
    </row>
    <row r="27" spans="1:90" ht="99.75" x14ac:dyDescent="0.25">
      <c r="A27" s="376"/>
      <c r="B27" s="33" t="s">
        <v>594</v>
      </c>
      <c r="C27" s="33" t="s">
        <v>595</v>
      </c>
      <c r="D27" s="33" t="s">
        <v>596</v>
      </c>
      <c r="E27" s="3" t="s">
        <v>35</v>
      </c>
      <c r="F27" s="3" t="s">
        <v>35</v>
      </c>
      <c r="G27" s="319" t="s">
        <v>70</v>
      </c>
      <c r="H27" s="54">
        <v>1225375.9087760497</v>
      </c>
      <c r="I27" s="54">
        <v>12250000</v>
      </c>
      <c r="J27" s="297" t="s">
        <v>132</v>
      </c>
      <c r="K27" s="321" t="s">
        <v>507</v>
      </c>
      <c r="L27" s="33" t="s">
        <v>597</v>
      </c>
      <c r="M27" s="33">
        <v>41699</v>
      </c>
      <c r="N27" s="330">
        <v>45350</v>
      </c>
      <c r="O27" s="33" t="s">
        <v>238</v>
      </c>
      <c r="P27" s="33" t="s">
        <v>233</v>
      </c>
      <c r="Q27" s="33">
        <v>45350</v>
      </c>
      <c r="R27" s="33" t="s">
        <v>598</v>
      </c>
    </row>
    <row r="28" spans="1:90" ht="71.25" x14ac:dyDescent="0.25">
      <c r="A28" s="176"/>
      <c r="B28" s="176" t="s">
        <v>599</v>
      </c>
      <c r="C28" s="176" t="s">
        <v>599</v>
      </c>
      <c r="D28" s="176" t="s">
        <v>600</v>
      </c>
      <c r="E28" s="319" t="s">
        <v>34</v>
      </c>
      <c r="F28" s="319" t="s">
        <v>34</v>
      </c>
      <c r="G28" s="319" t="s">
        <v>70</v>
      </c>
      <c r="H28" s="331" t="s">
        <v>601</v>
      </c>
      <c r="I28" s="332" t="s">
        <v>602</v>
      </c>
      <c r="J28" s="297" t="s">
        <v>132</v>
      </c>
      <c r="K28" s="321" t="s">
        <v>507</v>
      </c>
      <c r="L28" s="176" t="s">
        <v>603</v>
      </c>
      <c r="M28" s="330">
        <v>44197</v>
      </c>
      <c r="N28" s="330" t="s">
        <v>604</v>
      </c>
      <c r="O28" s="176" t="s">
        <v>117</v>
      </c>
      <c r="P28" s="176"/>
      <c r="Q28" s="330" t="s">
        <v>604</v>
      </c>
      <c r="R28" s="176" t="s">
        <v>77</v>
      </c>
    </row>
    <row r="29" spans="1:90" ht="42.75" x14ac:dyDescent="0.25">
      <c r="A29" s="333"/>
      <c r="B29" s="333" t="s">
        <v>605</v>
      </c>
      <c r="C29" s="333" t="s">
        <v>605</v>
      </c>
      <c r="D29" s="176" t="s">
        <v>606</v>
      </c>
      <c r="E29" s="319" t="s">
        <v>34</v>
      </c>
      <c r="F29" s="3" t="s">
        <v>35</v>
      </c>
      <c r="G29" s="319" t="s">
        <v>70</v>
      </c>
      <c r="H29" s="334">
        <v>249999</v>
      </c>
      <c r="I29" s="334"/>
      <c r="J29" s="297" t="s">
        <v>132</v>
      </c>
      <c r="K29" s="321" t="s">
        <v>507</v>
      </c>
      <c r="L29" s="176" t="s">
        <v>603</v>
      </c>
      <c r="M29" s="335">
        <v>44110</v>
      </c>
      <c r="N29" s="336" t="s">
        <v>607</v>
      </c>
      <c r="O29" s="336" t="s">
        <v>70</v>
      </c>
      <c r="P29" s="333" t="s">
        <v>608</v>
      </c>
      <c r="Q29" s="337">
        <v>44882</v>
      </c>
      <c r="R29" s="176" t="s">
        <v>77</v>
      </c>
    </row>
    <row r="30" spans="1:90" ht="42.75" x14ac:dyDescent="0.25">
      <c r="A30" s="33"/>
      <c r="B30" s="33" t="s">
        <v>609</v>
      </c>
      <c r="C30" s="33" t="s">
        <v>610</v>
      </c>
      <c r="D30" s="33" t="s">
        <v>611</v>
      </c>
      <c r="E30" s="3" t="s">
        <v>35</v>
      </c>
      <c r="F30" s="3" t="s">
        <v>35</v>
      </c>
      <c r="G30" s="33" t="s">
        <v>70</v>
      </c>
      <c r="H30" s="54">
        <v>4100000</v>
      </c>
      <c r="I30" s="54">
        <v>32666243</v>
      </c>
      <c r="J30" s="297" t="s">
        <v>132</v>
      </c>
      <c r="K30" s="321" t="s">
        <v>507</v>
      </c>
      <c r="L30" s="33" t="s">
        <v>612</v>
      </c>
      <c r="M30" s="33">
        <v>42534</v>
      </c>
      <c r="N30" s="33">
        <v>45455</v>
      </c>
      <c r="O30" s="33" t="s">
        <v>613</v>
      </c>
      <c r="P30" s="33" t="s">
        <v>613</v>
      </c>
      <c r="Q30" s="33">
        <v>45455</v>
      </c>
      <c r="R30" s="338" t="s">
        <v>85</v>
      </c>
    </row>
    <row r="31" spans="1:90" ht="29.25" x14ac:dyDescent="0.25">
      <c r="A31" s="33"/>
      <c r="B31" s="338" t="s">
        <v>614</v>
      </c>
      <c r="C31" s="338" t="s">
        <v>615</v>
      </c>
      <c r="D31" s="338" t="s">
        <v>616</v>
      </c>
      <c r="E31" s="319" t="s">
        <v>34</v>
      </c>
      <c r="F31" s="3" t="s">
        <v>35</v>
      </c>
      <c r="G31" s="33" t="s">
        <v>70</v>
      </c>
      <c r="H31" s="54">
        <v>126230</v>
      </c>
      <c r="I31" s="54">
        <v>964985</v>
      </c>
      <c r="J31" s="297" t="s">
        <v>132</v>
      </c>
      <c r="K31" s="321" t="s">
        <v>507</v>
      </c>
      <c r="L31" s="7" t="s">
        <v>612</v>
      </c>
      <c r="M31" s="33">
        <v>42534</v>
      </c>
      <c r="N31" s="33">
        <v>45455</v>
      </c>
      <c r="O31" s="7" t="s">
        <v>613</v>
      </c>
      <c r="P31" s="7" t="s">
        <v>613</v>
      </c>
      <c r="Q31" s="339">
        <v>45455</v>
      </c>
      <c r="R31" s="338" t="s">
        <v>85</v>
      </c>
    </row>
    <row r="32" spans="1:90" ht="43.5" x14ac:dyDescent="0.25">
      <c r="A32" s="33"/>
      <c r="B32" s="338" t="s">
        <v>617</v>
      </c>
      <c r="C32" s="338" t="s">
        <v>618</v>
      </c>
      <c r="D32" s="338" t="s">
        <v>611</v>
      </c>
      <c r="E32" s="340"/>
      <c r="F32" s="340"/>
      <c r="G32" s="340"/>
      <c r="H32" s="341">
        <v>28175</v>
      </c>
      <c r="I32" s="340"/>
      <c r="J32" s="297" t="s">
        <v>132</v>
      </c>
      <c r="K32" s="321" t="s">
        <v>507</v>
      </c>
      <c r="L32" s="338" t="s">
        <v>612</v>
      </c>
      <c r="M32" s="339">
        <v>43191</v>
      </c>
      <c r="N32" s="342">
        <v>43556</v>
      </c>
      <c r="O32" s="7" t="s">
        <v>292</v>
      </c>
      <c r="P32" s="319" t="s">
        <v>39</v>
      </c>
      <c r="Q32" s="339">
        <v>45383</v>
      </c>
      <c r="R32" s="338"/>
    </row>
    <row r="33" spans="1:18" ht="28.5" x14ac:dyDescent="0.25">
      <c r="A33" s="343"/>
      <c r="B33" s="319" t="s">
        <v>619</v>
      </c>
      <c r="C33" s="319" t="s">
        <v>619</v>
      </c>
      <c r="D33" s="319" t="s">
        <v>620</v>
      </c>
      <c r="E33" s="319" t="s">
        <v>34</v>
      </c>
      <c r="F33" s="319" t="s">
        <v>34</v>
      </c>
      <c r="G33" s="319" t="s">
        <v>70</v>
      </c>
      <c r="H33" s="326">
        <v>23000</v>
      </c>
      <c r="I33" s="319"/>
      <c r="J33" s="297" t="s">
        <v>132</v>
      </c>
      <c r="K33" s="321" t="s">
        <v>507</v>
      </c>
      <c r="L33" s="3" t="s">
        <v>621</v>
      </c>
      <c r="M33" s="327">
        <v>41835</v>
      </c>
      <c r="N33" s="344">
        <v>44764</v>
      </c>
      <c r="O33" s="319" t="s">
        <v>292</v>
      </c>
      <c r="P33" s="319" t="s">
        <v>39</v>
      </c>
      <c r="Q33" s="327">
        <v>45122</v>
      </c>
      <c r="R33" s="319" t="s">
        <v>56</v>
      </c>
    </row>
    <row r="34" spans="1:18" ht="42.75" x14ac:dyDescent="0.25">
      <c r="A34" s="345"/>
      <c r="B34" s="3" t="s">
        <v>622</v>
      </c>
      <c r="C34" s="3" t="s">
        <v>622</v>
      </c>
      <c r="D34" s="3" t="s">
        <v>623</v>
      </c>
      <c r="E34" s="319" t="s">
        <v>34</v>
      </c>
      <c r="F34" s="319" t="s">
        <v>34</v>
      </c>
      <c r="G34" s="3" t="s">
        <v>70</v>
      </c>
      <c r="H34" s="3" t="s">
        <v>94</v>
      </c>
      <c r="I34" s="3"/>
      <c r="J34" s="297" t="s">
        <v>132</v>
      </c>
      <c r="K34" s="321" t="s">
        <v>507</v>
      </c>
      <c r="L34" s="3" t="s">
        <v>621</v>
      </c>
      <c r="M34" s="46">
        <v>41835</v>
      </c>
      <c r="N34" s="3" t="s">
        <v>624</v>
      </c>
      <c r="O34" s="319" t="s">
        <v>292</v>
      </c>
      <c r="P34" s="3" t="s">
        <v>624</v>
      </c>
      <c r="Q34" s="327">
        <v>45122</v>
      </c>
      <c r="R34" s="3" t="s">
        <v>56</v>
      </c>
    </row>
    <row r="35" spans="1:18" ht="29.25" x14ac:dyDescent="0.25">
      <c r="A35" s="338" t="s">
        <v>467</v>
      </c>
      <c r="B35" s="346" t="s">
        <v>625</v>
      </c>
      <c r="C35" s="346" t="s">
        <v>626</v>
      </c>
      <c r="D35" s="338" t="s">
        <v>627</v>
      </c>
      <c r="E35" s="319" t="s">
        <v>34</v>
      </c>
      <c r="F35" s="319" t="s">
        <v>34</v>
      </c>
      <c r="G35" s="3" t="s">
        <v>70</v>
      </c>
      <c r="H35" s="341">
        <v>12000</v>
      </c>
      <c r="I35" s="341">
        <v>36000</v>
      </c>
      <c r="J35" s="297" t="s">
        <v>132</v>
      </c>
      <c r="K35" s="321" t="s">
        <v>507</v>
      </c>
      <c r="L35" s="338" t="s">
        <v>628</v>
      </c>
      <c r="M35" s="339">
        <v>43742</v>
      </c>
      <c r="N35" s="339">
        <v>44837</v>
      </c>
      <c r="O35" s="338" t="s">
        <v>629</v>
      </c>
      <c r="P35" s="338" t="s">
        <v>630</v>
      </c>
      <c r="Q35" s="347">
        <v>44837</v>
      </c>
      <c r="R35" s="3" t="s">
        <v>56</v>
      </c>
    </row>
    <row r="36" spans="1:18" ht="43.5" x14ac:dyDescent="0.25">
      <c r="A36" s="338" t="s">
        <v>467</v>
      </c>
      <c r="B36" s="346" t="s">
        <v>631</v>
      </c>
      <c r="C36" s="346" t="s">
        <v>632</v>
      </c>
      <c r="D36" s="338" t="s">
        <v>633</v>
      </c>
      <c r="E36" s="319" t="s">
        <v>34</v>
      </c>
      <c r="F36" s="319" t="s">
        <v>34</v>
      </c>
      <c r="G36" s="3" t="s">
        <v>70</v>
      </c>
      <c r="H36" s="341">
        <v>23000</v>
      </c>
      <c r="I36" s="341">
        <v>69000</v>
      </c>
      <c r="J36" s="297" t="s">
        <v>132</v>
      </c>
      <c r="K36" s="321" t="s">
        <v>507</v>
      </c>
      <c r="L36" s="338" t="s">
        <v>628</v>
      </c>
      <c r="M36" s="339">
        <v>43739</v>
      </c>
      <c r="N36" s="339">
        <v>44834</v>
      </c>
      <c r="O36" s="338" t="s">
        <v>629</v>
      </c>
      <c r="P36" s="338" t="s">
        <v>634</v>
      </c>
      <c r="Q36" s="347">
        <v>44834</v>
      </c>
      <c r="R36" s="3" t="s">
        <v>56</v>
      </c>
    </row>
    <row r="37" spans="1:18" ht="57.75" x14ac:dyDescent="0.25">
      <c r="A37" s="338" t="s">
        <v>467</v>
      </c>
      <c r="B37" s="346" t="s">
        <v>635</v>
      </c>
      <c r="C37" s="346" t="s">
        <v>636</v>
      </c>
      <c r="D37" s="338" t="s">
        <v>633</v>
      </c>
      <c r="E37" s="319" t="s">
        <v>34</v>
      </c>
      <c r="F37" s="319" t="s">
        <v>34</v>
      </c>
      <c r="G37" s="3" t="s">
        <v>70</v>
      </c>
      <c r="H37" s="341">
        <v>23000</v>
      </c>
      <c r="I37" s="338" t="s">
        <v>467</v>
      </c>
      <c r="J37" s="297" t="s">
        <v>132</v>
      </c>
      <c r="K37" s="321" t="s">
        <v>507</v>
      </c>
      <c r="L37" s="338" t="s">
        <v>628</v>
      </c>
      <c r="M37" s="339">
        <v>43475</v>
      </c>
      <c r="N37" s="339">
        <v>44834</v>
      </c>
      <c r="O37" s="338" t="s">
        <v>629</v>
      </c>
      <c r="P37" s="338" t="s">
        <v>634</v>
      </c>
      <c r="Q37" s="347">
        <v>44834</v>
      </c>
      <c r="R37" s="3" t="s">
        <v>56</v>
      </c>
    </row>
    <row r="38" spans="1:18" ht="57.75" x14ac:dyDescent="0.25">
      <c r="A38" s="338" t="s">
        <v>467</v>
      </c>
      <c r="B38" s="338" t="s">
        <v>637</v>
      </c>
      <c r="C38" s="346" t="s">
        <v>638</v>
      </c>
      <c r="D38" s="338" t="s">
        <v>633</v>
      </c>
      <c r="E38" s="319" t="s">
        <v>34</v>
      </c>
      <c r="F38" s="319" t="s">
        <v>34</v>
      </c>
      <c r="G38" s="3" t="s">
        <v>70</v>
      </c>
      <c r="H38" s="341">
        <v>10614</v>
      </c>
      <c r="I38" s="338" t="s">
        <v>467</v>
      </c>
      <c r="J38" s="297" t="s">
        <v>132</v>
      </c>
      <c r="K38" s="321" t="s">
        <v>507</v>
      </c>
      <c r="L38" s="338" t="s">
        <v>628</v>
      </c>
      <c r="M38" s="339">
        <v>43475</v>
      </c>
      <c r="N38" s="338" t="s">
        <v>639</v>
      </c>
      <c r="O38" s="338" t="s">
        <v>629</v>
      </c>
      <c r="P38" s="338" t="s">
        <v>634</v>
      </c>
      <c r="Q38" s="347">
        <v>44834</v>
      </c>
      <c r="R38" s="3" t="s">
        <v>56</v>
      </c>
    </row>
    <row r="39" spans="1:18" ht="43.5" x14ac:dyDescent="0.25">
      <c r="A39" s="338" t="s">
        <v>467</v>
      </c>
      <c r="B39" s="338" t="s">
        <v>640</v>
      </c>
      <c r="C39" s="338" t="s">
        <v>641</v>
      </c>
      <c r="D39" s="338" t="s">
        <v>642</v>
      </c>
      <c r="E39" s="319" t="s">
        <v>34</v>
      </c>
      <c r="F39" s="319" t="s">
        <v>34</v>
      </c>
      <c r="G39" s="3" t="s">
        <v>70</v>
      </c>
      <c r="H39" s="341">
        <v>84000</v>
      </c>
      <c r="I39" s="341">
        <v>84000</v>
      </c>
      <c r="J39" s="297" t="s">
        <v>132</v>
      </c>
      <c r="K39" s="321" t="s">
        <v>507</v>
      </c>
      <c r="L39" s="338" t="s">
        <v>628</v>
      </c>
      <c r="M39" s="339">
        <v>44470</v>
      </c>
      <c r="N39" s="339">
        <v>44834</v>
      </c>
      <c r="O39" s="338" t="s">
        <v>643</v>
      </c>
      <c r="P39" s="338" t="s">
        <v>643</v>
      </c>
      <c r="Q39" s="339">
        <v>45199</v>
      </c>
      <c r="R39" s="340"/>
    </row>
    <row r="40" spans="1:18" ht="57.75" x14ac:dyDescent="0.25">
      <c r="A40" s="338" t="s">
        <v>467</v>
      </c>
      <c r="B40" s="338" t="s">
        <v>644</v>
      </c>
      <c r="C40" s="338" t="s">
        <v>645</v>
      </c>
      <c r="D40" s="338" t="s">
        <v>642</v>
      </c>
      <c r="E40" s="319" t="s">
        <v>34</v>
      </c>
      <c r="F40" s="319" t="s">
        <v>34</v>
      </c>
      <c r="G40" s="3" t="s">
        <v>70</v>
      </c>
      <c r="H40" s="341">
        <v>39000</v>
      </c>
      <c r="I40" s="341">
        <v>78000</v>
      </c>
      <c r="J40" s="297" t="s">
        <v>132</v>
      </c>
      <c r="K40" s="321" t="s">
        <v>507</v>
      </c>
      <c r="L40" s="338" t="s">
        <v>628</v>
      </c>
      <c r="M40" s="339">
        <v>44468</v>
      </c>
      <c r="N40" s="339">
        <v>45199</v>
      </c>
      <c r="O40" s="338" t="s">
        <v>646</v>
      </c>
      <c r="P40" s="338" t="s">
        <v>467</v>
      </c>
      <c r="Q40" s="339">
        <v>45199</v>
      </c>
      <c r="R40" s="340"/>
    </row>
    <row r="41" spans="1:18" ht="43.5" x14ac:dyDescent="0.25">
      <c r="A41" s="338" t="s">
        <v>467</v>
      </c>
      <c r="B41" s="338" t="s">
        <v>647</v>
      </c>
      <c r="C41" s="338" t="s">
        <v>648</v>
      </c>
      <c r="D41" s="338" t="s">
        <v>649</v>
      </c>
      <c r="E41" s="319" t="s">
        <v>34</v>
      </c>
      <c r="F41" s="319" t="s">
        <v>34</v>
      </c>
      <c r="G41" s="3" t="s">
        <v>70</v>
      </c>
      <c r="H41" s="348">
        <v>23805</v>
      </c>
      <c r="I41" s="348">
        <v>23805</v>
      </c>
      <c r="J41" s="297" t="s">
        <v>132</v>
      </c>
      <c r="K41" s="321" t="s">
        <v>507</v>
      </c>
      <c r="L41" s="338" t="s">
        <v>628</v>
      </c>
      <c r="M41" s="338" t="s">
        <v>467</v>
      </c>
      <c r="N41" s="338" t="s">
        <v>467</v>
      </c>
      <c r="O41" s="338" t="s">
        <v>650</v>
      </c>
      <c r="P41" s="338" t="s">
        <v>467</v>
      </c>
      <c r="Q41" s="339">
        <v>45229</v>
      </c>
      <c r="R41" s="340"/>
    </row>
    <row r="42" spans="1:18" ht="29.25" x14ac:dyDescent="0.25">
      <c r="A42" s="338" t="s">
        <v>467</v>
      </c>
      <c r="B42" s="346" t="s">
        <v>651</v>
      </c>
      <c r="C42" s="338" t="s">
        <v>652</v>
      </c>
      <c r="D42" s="338" t="s">
        <v>653</v>
      </c>
      <c r="E42" s="319" t="s">
        <v>34</v>
      </c>
      <c r="F42" s="319" t="s">
        <v>34</v>
      </c>
      <c r="G42" s="3" t="s">
        <v>70</v>
      </c>
      <c r="H42" s="341">
        <v>32000</v>
      </c>
      <c r="I42" s="341">
        <v>64000</v>
      </c>
      <c r="J42" s="297" t="s">
        <v>132</v>
      </c>
      <c r="K42" s="321" t="s">
        <v>507</v>
      </c>
      <c r="L42" s="338" t="s">
        <v>628</v>
      </c>
      <c r="M42" s="339">
        <v>43739</v>
      </c>
      <c r="N42" s="339">
        <v>44469</v>
      </c>
      <c r="O42" s="338" t="s">
        <v>646</v>
      </c>
      <c r="P42" s="338" t="s">
        <v>467</v>
      </c>
      <c r="Q42" s="347">
        <v>44834</v>
      </c>
      <c r="R42" s="340"/>
    </row>
    <row r="43" spans="1:18" ht="114.75" x14ac:dyDescent="0.25">
      <c r="A43" s="338" t="s">
        <v>467</v>
      </c>
      <c r="B43" s="338" t="s">
        <v>654</v>
      </c>
      <c r="C43" s="338" t="s">
        <v>655</v>
      </c>
      <c r="D43" s="338" t="s">
        <v>656</v>
      </c>
      <c r="E43" s="319" t="s">
        <v>34</v>
      </c>
      <c r="F43" s="319" t="s">
        <v>34</v>
      </c>
      <c r="G43" s="3" t="s">
        <v>70</v>
      </c>
      <c r="H43" s="338" t="s">
        <v>657</v>
      </c>
      <c r="I43" s="341">
        <v>21000</v>
      </c>
      <c r="J43" s="297" t="s">
        <v>132</v>
      </c>
      <c r="K43" s="321" t="s">
        <v>507</v>
      </c>
      <c r="L43" s="338" t="s">
        <v>628</v>
      </c>
      <c r="M43" s="339">
        <v>44488</v>
      </c>
      <c r="N43" s="339">
        <v>44852</v>
      </c>
      <c r="O43" s="338" t="s">
        <v>650</v>
      </c>
      <c r="P43" s="338" t="s">
        <v>467</v>
      </c>
      <c r="Q43" s="347">
        <v>44852</v>
      </c>
      <c r="R43" s="349" t="s">
        <v>658</v>
      </c>
    </row>
    <row r="44" spans="1:18" ht="43.5" x14ac:dyDescent="0.25">
      <c r="A44" s="338" t="s">
        <v>467</v>
      </c>
      <c r="B44" s="338" t="s">
        <v>659</v>
      </c>
      <c r="C44" s="338" t="s">
        <v>660</v>
      </c>
      <c r="D44" s="338" t="s">
        <v>661</v>
      </c>
      <c r="E44" s="319" t="s">
        <v>34</v>
      </c>
      <c r="F44" s="319" t="s">
        <v>34</v>
      </c>
      <c r="G44" s="3" t="s">
        <v>70</v>
      </c>
      <c r="H44" s="341">
        <v>926</v>
      </c>
      <c r="I44" s="341">
        <v>2778</v>
      </c>
      <c r="J44" s="297" t="s">
        <v>132</v>
      </c>
      <c r="K44" s="321" t="s">
        <v>507</v>
      </c>
      <c r="L44" s="338" t="s">
        <v>628</v>
      </c>
      <c r="M44" s="339">
        <v>43804</v>
      </c>
      <c r="N44" s="339">
        <v>44169</v>
      </c>
      <c r="O44" s="338" t="s">
        <v>650</v>
      </c>
      <c r="P44" s="340"/>
      <c r="Q44" s="339">
        <v>44899</v>
      </c>
      <c r="R44" s="340"/>
    </row>
    <row r="45" spans="1:18" ht="29.25" x14ac:dyDescent="0.25">
      <c r="A45" s="338" t="s">
        <v>467</v>
      </c>
      <c r="B45" s="338" t="s">
        <v>662</v>
      </c>
      <c r="C45" s="338" t="s">
        <v>663</v>
      </c>
      <c r="D45" s="346" t="s">
        <v>664</v>
      </c>
      <c r="E45" s="319" t="s">
        <v>34</v>
      </c>
      <c r="F45" s="319" t="s">
        <v>34</v>
      </c>
      <c r="G45" s="3" t="s">
        <v>70</v>
      </c>
      <c r="H45" s="341">
        <v>7400</v>
      </c>
      <c r="I45" s="341">
        <v>7400</v>
      </c>
      <c r="J45" s="297" t="s">
        <v>132</v>
      </c>
      <c r="K45" s="321" t="s">
        <v>507</v>
      </c>
      <c r="L45" s="338" t="s">
        <v>628</v>
      </c>
      <c r="M45" s="33">
        <v>44287</v>
      </c>
      <c r="N45" s="339">
        <v>44651</v>
      </c>
      <c r="O45" s="338" t="s">
        <v>650</v>
      </c>
      <c r="P45" s="340"/>
      <c r="Q45" s="347" t="s">
        <v>243</v>
      </c>
      <c r="R45" s="340"/>
    </row>
    <row r="46" spans="1:18" ht="57.75" x14ac:dyDescent="0.25">
      <c r="A46" s="338" t="s">
        <v>467</v>
      </c>
      <c r="B46" s="338" t="s">
        <v>665</v>
      </c>
      <c r="C46" s="338" t="s">
        <v>666</v>
      </c>
      <c r="D46" s="346" t="s">
        <v>667</v>
      </c>
      <c r="E46" s="319" t="s">
        <v>34</v>
      </c>
      <c r="F46" s="319" t="s">
        <v>34</v>
      </c>
      <c r="G46" s="3" t="s">
        <v>70</v>
      </c>
      <c r="H46" s="341">
        <v>570</v>
      </c>
      <c r="I46" s="341">
        <v>570</v>
      </c>
      <c r="J46" s="297" t="s">
        <v>132</v>
      </c>
      <c r="K46" s="321" t="s">
        <v>507</v>
      </c>
      <c r="L46" s="338" t="s">
        <v>628</v>
      </c>
      <c r="M46" s="7" t="s">
        <v>668</v>
      </c>
      <c r="N46" s="339">
        <v>44834</v>
      </c>
      <c r="O46" s="338" t="s">
        <v>650</v>
      </c>
      <c r="P46" s="338" t="s">
        <v>467</v>
      </c>
      <c r="Q46" s="347">
        <v>44834</v>
      </c>
      <c r="R46" s="340"/>
    </row>
    <row r="47" spans="1:18" ht="29.25" x14ac:dyDescent="0.25">
      <c r="A47" s="338" t="s">
        <v>467</v>
      </c>
      <c r="B47" s="338" t="s">
        <v>669</v>
      </c>
      <c r="C47" s="338" t="s">
        <v>670</v>
      </c>
      <c r="D47" s="346" t="s">
        <v>671</v>
      </c>
      <c r="E47" s="319" t="s">
        <v>34</v>
      </c>
      <c r="F47" s="319" t="s">
        <v>34</v>
      </c>
      <c r="G47" s="3" t="s">
        <v>70</v>
      </c>
      <c r="H47" s="341">
        <v>30600</v>
      </c>
      <c r="I47" s="341">
        <v>30600</v>
      </c>
      <c r="J47" s="297" t="s">
        <v>132</v>
      </c>
      <c r="K47" s="321" t="s">
        <v>507</v>
      </c>
      <c r="L47" s="338" t="s">
        <v>628</v>
      </c>
      <c r="M47" s="33">
        <v>44501</v>
      </c>
      <c r="N47" s="339">
        <v>44651</v>
      </c>
      <c r="O47" s="338" t="s">
        <v>630</v>
      </c>
      <c r="P47" s="338" t="s">
        <v>467</v>
      </c>
      <c r="Q47" s="347">
        <v>44866</v>
      </c>
      <c r="R47" s="340"/>
    </row>
    <row r="48" spans="1:18" ht="43.5" x14ac:dyDescent="0.25">
      <c r="A48" s="338" t="s">
        <v>467</v>
      </c>
      <c r="B48" s="338" t="s">
        <v>672</v>
      </c>
      <c r="C48" s="338" t="s">
        <v>673</v>
      </c>
      <c r="D48" s="350" t="s">
        <v>674</v>
      </c>
      <c r="E48" s="319" t="s">
        <v>34</v>
      </c>
      <c r="F48" s="319" t="s">
        <v>34</v>
      </c>
      <c r="G48" s="3" t="s">
        <v>70</v>
      </c>
      <c r="H48" s="341">
        <v>1500</v>
      </c>
      <c r="I48" s="341">
        <v>4500</v>
      </c>
      <c r="J48" s="297" t="s">
        <v>132</v>
      </c>
      <c r="K48" s="321" t="s">
        <v>507</v>
      </c>
      <c r="L48" s="338" t="s">
        <v>628</v>
      </c>
      <c r="M48" s="33">
        <v>43732</v>
      </c>
      <c r="N48" s="339">
        <v>44097</v>
      </c>
      <c r="O48" s="338" t="s">
        <v>650</v>
      </c>
      <c r="P48" s="338" t="s">
        <v>467</v>
      </c>
      <c r="Q48" s="347">
        <v>44827</v>
      </c>
      <c r="R48" s="340"/>
    </row>
    <row r="49" spans="1:18" ht="43.5" x14ac:dyDescent="0.25">
      <c r="A49" s="338" t="s">
        <v>467</v>
      </c>
      <c r="B49" s="338" t="s">
        <v>675</v>
      </c>
      <c r="C49" s="338" t="s">
        <v>676</v>
      </c>
      <c r="D49" s="338" t="s">
        <v>677</v>
      </c>
      <c r="E49" s="319" t="s">
        <v>34</v>
      </c>
      <c r="F49" s="319" t="s">
        <v>34</v>
      </c>
      <c r="G49" s="3" t="s">
        <v>70</v>
      </c>
      <c r="H49" s="338" t="s">
        <v>678</v>
      </c>
      <c r="I49" s="341">
        <v>22590.48</v>
      </c>
      <c r="J49" s="297" t="s">
        <v>132</v>
      </c>
      <c r="K49" s="321" t="s">
        <v>507</v>
      </c>
      <c r="L49" s="338" t="s">
        <v>628</v>
      </c>
      <c r="M49" s="7" t="s">
        <v>467</v>
      </c>
      <c r="N49" s="339">
        <v>44890</v>
      </c>
      <c r="O49" s="338" t="s">
        <v>629</v>
      </c>
      <c r="P49" s="338" t="s">
        <v>467</v>
      </c>
      <c r="Q49" s="347">
        <v>44890</v>
      </c>
      <c r="R49" s="338" t="s">
        <v>679</v>
      </c>
    </row>
    <row r="50" spans="1:18" ht="29.25" x14ac:dyDescent="0.25">
      <c r="A50" s="338" t="s">
        <v>467</v>
      </c>
      <c r="B50" s="338" t="s">
        <v>675</v>
      </c>
      <c r="C50" s="338" t="s">
        <v>680</v>
      </c>
      <c r="D50" s="338" t="s">
        <v>677</v>
      </c>
      <c r="E50" s="319" t="s">
        <v>34</v>
      </c>
      <c r="F50" s="319" t="s">
        <v>34</v>
      </c>
      <c r="G50" s="3" t="s">
        <v>70</v>
      </c>
      <c r="H50" s="341">
        <v>2417.85</v>
      </c>
      <c r="I50" s="341">
        <v>7253.55</v>
      </c>
      <c r="J50" s="297" t="s">
        <v>132</v>
      </c>
      <c r="K50" s="321" t="s">
        <v>507</v>
      </c>
      <c r="L50" s="338" t="s">
        <v>628</v>
      </c>
      <c r="M50" s="7" t="s">
        <v>467</v>
      </c>
      <c r="N50" s="339">
        <v>44975</v>
      </c>
      <c r="O50" s="338" t="s">
        <v>629</v>
      </c>
      <c r="P50" s="338" t="s">
        <v>467</v>
      </c>
      <c r="Q50" s="339">
        <v>44975</v>
      </c>
      <c r="R50" s="338" t="s">
        <v>679</v>
      </c>
    </row>
    <row r="51" spans="1:18" ht="30" x14ac:dyDescent="0.25">
      <c r="A51" s="340"/>
      <c r="B51" s="340" t="s">
        <v>681</v>
      </c>
      <c r="C51" s="349" t="s">
        <v>682</v>
      </c>
      <c r="D51" s="340" t="s">
        <v>683</v>
      </c>
      <c r="E51" s="319" t="s">
        <v>34</v>
      </c>
      <c r="F51" s="319" t="s">
        <v>34</v>
      </c>
      <c r="G51" s="3" t="s">
        <v>70</v>
      </c>
      <c r="H51" s="341">
        <v>7496</v>
      </c>
      <c r="I51" s="341">
        <v>22488</v>
      </c>
      <c r="J51" s="297" t="s">
        <v>132</v>
      </c>
      <c r="K51" s="321" t="s">
        <v>507</v>
      </c>
      <c r="L51" s="338" t="s">
        <v>628</v>
      </c>
      <c r="M51" s="351">
        <v>43739</v>
      </c>
      <c r="N51" s="342">
        <v>44867</v>
      </c>
      <c r="O51" s="340" t="s">
        <v>684</v>
      </c>
      <c r="P51" s="340"/>
      <c r="Q51" s="352">
        <v>44867</v>
      </c>
      <c r="R51" s="338" t="s">
        <v>679</v>
      </c>
    </row>
    <row r="52" spans="1:18" ht="30" x14ac:dyDescent="0.25">
      <c r="A52" s="340"/>
      <c r="B52" s="340" t="s">
        <v>685</v>
      </c>
      <c r="C52" s="340" t="s">
        <v>685</v>
      </c>
      <c r="D52" s="349" t="s">
        <v>686</v>
      </c>
      <c r="E52" s="319" t="s">
        <v>34</v>
      </c>
      <c r="F52" s="319" t="s">
        <v>34</v>
      </c>
      <c r="G52" s="3" t="s">
        <v>70</v>
      </c>
      <c r="H52" s="341">
        <v>17250</v>
      </c>
      <c r="I52" s="341">
        <v>37525</v>
      </c>
      <c r="J52" s="297" t="s">
        <v>132</v>
      </c>
      <c r="K52" s="321" t="s">
        <v>507</v>
      </c>
      <c r="L52" s="338" t="s">
        <v>628</v>
      </c>
      <c r="M52" s="342">
        <v>44805</v>
      </c>
      <c r="N52" s="342">
        <v>45536</v>
      </c>
      <c r="O52" s="340" t="s">
        <v>125</v>
      </c>
      <c r="P52" s="340" t="s">
        <v>122</v>
      </c>
      <c r="Q52" s="342">
        <v>45536</v>
      </c>
      <c r="R52" s="349" t="s">
        <v>687</v>
      </c>
    </row>
    <row r="53" spans="1:18" ht="60" x14ac:dyDescent="0.25">
      <c r="A53" s="349" t="s">
        <v>688</v>
      </c>
      <c r="B53" s="340" t="s">
        <v>689</v>
      </c>
      <c r="C53" s="340" t="s">
        <v>689</v>
      </c>
      <c r="D53" s="349" t="s">
        <v>686</v>
      </c>
      <c r="E53" s="319" t="s">
        <v>34</v>
      </c>
      <c r="F53" s="319" t="s">
        <v>34</v>
      </c>
      <c r="G53" s="3" t="s">
        <v>70</v>
      </c>
      <c r="H53" s="341">
        <v>23891</v>
      </c>
      <c r="I53" s="341">
        <v>23891</v>
      </c>
      <c r="J53" s="297" t="s">
        <v>132</v>
      </c>
      <c r="K53" s="321" t="s">
        <v>507</v>
      </c>
      <c r="L53" s="338" t="s">
        <v>628</v>
      </c>
      <c r="M53" s="342">
        <v>44805</v>
      </c>
      <c r="N53" s="342">
        <v>45536</v>
      </c>
      <c r="O53" s="340" t="s">
        <v>125</v>
      </c>
      <c r="P53" s="340" t="s">
        <v>122</v>
      </c>
      <c r="Q53" s="342">
        <v>45536</v>
      </c>
      <c r="R53" s="349" t="s">
        <v>687</v>
      </c>
    </row>
    <row r="61" spans="1:18" x14ac:dyDescent="0.25">
      <c r="A61" s="79"/>
    </row>
    <row r="62" spans="1:18" x14ac:dyDescent="0.25">
      <c r="A62" s="53"/>
    </row>
    <row r="63" spans="1:18" x14ac:dyDescent="0.25">
      <c r="A63" s="53"/>
    </row>
    <row r="64" spans="1:18" x14ac:dyDescent="0.25">
      <c r="A64" s="53"/>
    </row>
    <row r="65" spans="1:1" x14ac:dyDescent="0.25">
      <c r="A65" s="53"/>
    </row>
    <row r="66" spans="1:1" x14ac:dyDescent="0.25">
      <c r="A66" s="53"/>
    </row>
    <row r="67" spans="1:1" x14ac:dyDescent="0.25">
      <c r="A67" s="53"/>
    </row>
    <row r="68" spans="1:1" x14ac:dyDescent="0.25">
      <c r="A68" s="53"/>
    </row>
    <row r="69" spans="1:1" x14ac:dyDescent="0.25">
      <c r="A69" s="53"/>
    </row>
    <row r="70" spans="1:1" x14ac:dyDescent="0.25">
      <c r="A70" s="53"/>
    </row>
    <row r="71" spans="1:1" x14ac:dyDescent="0.25">
      <c r="A71" s="53"/>
    </row>
    <row r="72" spans="1:1" x14ac:dyDescent="0.25">
      <c r="A72" s="53"/>
    </row>
  </sheetData>
  <sheetProtection algorithmName="SHA-512" hashValue="sddkp3bgy/cbwFzo4SHUVIC+Nk7Y+4VGnmnoh97S6Td6uy819tWIuadIHIKcyn/2xe8VfoKUWaYaqOiphLawXw==" saltValue="Nol00Gjqye089gVAxkmkzg==" spinCount="100000" sheet="1" formatColumns="0" formatRows="0" insertColumns="0" insertRows="0" insertHyperlinks="0" deleteColumns="0" deleteRows="0" sort="0" autoFilter="0" pivotTables="0"/>
  <autoFilter ref="A1:R53" xr:uid="{6E4F5C88-F57A-40D6-B7CD-8361A1B67D0E}"/>
  <dataValidations count="20">
    <dataValidation allowBlank="1" showInputMessage="1" showErrorMessage="1" promptTitle="Lead Client Manager" prompt="Enter the name of the Lead Client Manager who will manage this contract" sqref="L2" xr:uid="{00000000-0002-0000-0200-000002000000}">
      <formula1>0</formula1>
      <formula2>0</formula2>
    </dataValidation>
    <dataValidation allowBlank="1" showInputMessage="1" showErrorMessage="1" promptTitle="VAT that cannot be recovered" prompt="Enter the amount of VAT that cannot be recovered. If none please enter &quot;0&quot;." sqref="G2 J2:J53" xr:uid="{00000000-0002-0000-0200-000001000000}">
      <formula1>0</formula1>
      <formula2>0</formula2>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G33:G53 G3:G29" xr:uid="{709A9AD2-5BC9-4635-82F9-338B13F25BD2}">
      <formula1>"SME,Voluntary,N/A"</formula1>
      <formula2>0</formula2>
    </dataValidation>
    <dataValidation allowBlank="1" showInputMessage="1" showErrorMessage="1" promptTitle="Senior Responsible Officer" prompt="Enter the name of the senior officer responsible for this contract on behalf of the Council" sqref="L33:L34 L3:L26 K2:K53" xr:uid="{96504575-2A25-4442-A63F-7E2279415EE1}">
      <formula1>0</formula1>
      <formula2>0</formula2>
    </dataValidation>
    <dataValidation allowBlank="1" showInputMessage="1" showErrorMessage="1" promptTitle="Extension Options" prompt="Enter a description of any extension options available in the contract (if relevant)" sqref="N34 P32:P34 P3:P26" xr:uid="{5B71A605-393C-43D1-8D43-93260580E82A}">
      <formula1>0</formula1>
      <formula2>0</formula2>
    </dataValidation>
    <dataValidation allowBlank="1" showInputMessage="1" showErrorMessage="1" promptTitle="Contract Ref." prompt="Enter the unique Contract Reference that has been assigned to this contract" sqref="A33:A34 A3:A26" xr:uid="{B90BDAB7-0F2E-4A48-973D-34731CA17ED4}">
      <formula1>0</formula1>
      <formula2>0</formula2>
    </dataValidation>
    <dataValidation allowBlank="1" showInputMessage="1" showErrorMessage="1" promptTitle="Contract length" prompt="Enter the length of contract entered excluding any possible extensions." sqref="O33:O34 O3:O25 O27" xr:uid="{7640DD58-396C-475E-9A3E-FAAF25E5A568}">
      <formula1>0</formula1>
      <formula2>0</formula2>
    </dataValidation>
    <dataValidation allowBlank="1" showInputMessage="1" showErrorMessage="1" promptTitle="Commencement Date" prompt="Enter the date on which this contract commences" sqref="M3:M14 M33:M34 M16:M26" xr:uid="{379DBC12-2FBA-4C41-892D-1ADE68670B69}">
      <formula1>0</formula1>
      <formula2>0</formula2>
    </dataValidation>
    <dataValidation allowBlank="1" showInputMessage="1" showErrorMessage="1" promptTitle="Supplier Name" prompt="Enter the registered name of this supplier as stated in the contract" sqref="D33:D34 D3:D26 E33:F53 F2:F23 E22:E23 E24:F31" xr:uid="{0DA6D357-6618-43AA-9048-409C507F042A}">
      <formula1>0</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R3:R15 R18 R20:R23 R25" xr:uid="{EBC6CDF7-D3C8-4AC3-8676-96C1C9B4D2F5}">
      <formula1>"Contract let via quote,Contract let via tender,Out to Tender "</formula1>
      <formula2>0</formula2>
    </dataValidation>
    <dataValidation allowBlank="1" showInputMessage="1" showErrorMessage="1" promptTitle="Contract Description" prompt="Enter a brief description of the supplies, services or works to be provided under this contract" sqref="C8:C10 B15 C12:C16" xr:uid="{A5F81707-5393-4DDF-9C2B-BFCA330DE993}">
      <formula1>0</formula1>
      <formula2>0</formula2>
    </dataValidation>
    <dataValidation allowBlank="1" showInputMessage="1" showErrorMessage="1" promptTitle="Current Expiry Date" prompt="Enter the date on which the contract is currently scheduled to expire" sqref="Q6 Q17 R19 Q33:Q34 Q23" xr:uid="{5CA74A3B-0B9D-4870-AAFC-605C13D3F728}">
      <formula1>0</formula1>
      <formula2>0</formula2>
    </dataValidation>
    <dataValidation allowBlank="1" showInputMessage="1" showErrorMessage="1" promptTitle="Initial Expiry Date" prompt="Enter the date on which the contract will expire (excluding extension options)" sqref="N33 N3:N14 M15:N15 Q7:Q16 Q18:Q22 N16:N26 Q3:Q5 Q24:Q26 O26" xr:uid="{D790681A-20DF-473F-92E6-8215D55BCC1D}">
      <formula1>0</formula1>
      <formula2>0</formula2>
    </dataValidation>
    <dataValidation allowBlank="1" showInputMessage="1" showErrorMessage="1" promptTitle="Contract Title" prompt="Enter the title of the awarded contract" sqref="C11 B3:C3 B5:C7 B8:B14 B16 B33:C34 B17:C26" xr:uid="{220C22A9-B522-4F62-AA0E-72F76CBE5405}">
      <formula1>0</formula1>
      <formula2>0</formula2>
    </dataValidation>
    <dataValidation allowBlank="1" showInputMessage="1" showErrorMessage="1" promptTitle="Estimated Contract Value" prompt="Enter the estimated total value over the full duration of the contract including any extension options" sqref="I4:I17 I33:I34 I23" xr:uid="{8FDDC743-0A01-42EC-8A3E-92032F9FA1A4}">
      <formula1>0</formula1>
      <formula2>0</formula2>
    </dataValidation>
    <dataValidation type="list" allowBlank="1" showInputMessage="1" showErrorMessage="1" sqref="R16" xr:uid="{DAD74230-F5CA-4FC2-B47F-7AF911CC71D0}">
      <formula1>"Contract let via quote,Contract let via tender,Out to Tender,Tender being developed,Contract let via framework"</formula1>
      <formula2>0</formula2>
    </dataValidation>
    <dataValidation allowBlank="1" showInputMessage="1" showErrorMessage="1" promptTitle="Contract Type" prompt="Whether or not the contract was the result of an invitation to quote or a published invitation to tender, or is at the invitation to tender stage" sqref="R17 R24 R26" xr:uid="{C531FE47-0989-47FC-89DA-02F08D17D533}">
      <formula1>0</formula1>
      <formula2>0</formula2>
    </dataValidation>
    <dataValidation type="list" allowBlank="1" showInputMessage="1" showErrorMessage="1" sqref="R33:R38" xr:uid="{AD1DD55C-99FB-45C7-9BB1-929A8EE49BAF}">
      <formula1>"Contract let via quote,Contract let via tender,Out to Tender "</formula1>
      <formula2>0</formula2>
    </dataValidation>
    <dataValidation allowBlank="1" showInputMessage="1" showErrorMessage="1" promptTitle="Yearly contract value." prompt="Enter the estimated yearly value for this contract" sqref="H33:H34" xr:uid="{458B554A-D138-4524-B537-5899409BEB6C}">
      <formula1>0</formula1>
      <formula2>0</formula2>
    </dataValidation>
    <dataValidation allowBlank="1" showInputMessage="1" showErrorMessage="1" promptTitle="Yearly contract value" prompt="Enter the estimated yearly value for this contract" sqref="H3:H25" xr:uid="{B3EF27BE-8B7B-4E57-A5F9-C28FC773A6E1}">
      <formula1>0</formula1>
      <formula2>0</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6C0DD03F43604EAE750A0A6D6683BB" ma:contentTypeVersion="6" ma:contentTypeDescription="Create a new document." ma:contentTypeScope="" ma:versionID="f80409ea1686af6bbe1f1d7248ea756e">
  <xsd:schema xmlns:xsd="http://www.w3.org/2001/XMLSchema" xmlns:xs="http://www.w3.org/2001/XMLSchema" xmlns:p="http://schemas.microsoft.com/office/2006/metadata/properties" xmlns:ns2="33ffd938-5976-454a-b0bc-4717ff649643" xmlns:ns3="a13d89d0-c6ba-4d29-ad73-dcafb8fe5fdc" targetNamespace="http://schemas.microsoft.com/office/2006/metadata/properties" ma:root="true" ma:fieldsID="54f1347a987403145d81270ab73c52cc" ns2:_="" ns3:_="">
    <xsd:import namespace="33ffd938-5976-454a-b0bc-4717ff649643"/>
    <xsd:import namespace="a13d89d0-c6ba-4d29-ad73-dcafb8fe5f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fd938-5976-454a-b0bc-4717ff649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3d89d0-c6ba-4d29-ad73-dcafb8fe5f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13d89d0-c6ba-4d29-ad73-dcafb8fe5fdc">
      <UserInfo>
        <DisplayName>John Patrick</DisplayName>
        <AccountId>13</AccountId>
        <AccountType/>
      </UserInfo>
      <UserInfo>
        <DisplayName>Ali Hussain</DisplayName>
        <AccountId>46</AccountId>
        <AccountType/>
      </UserInfo>
      <UserInfo>
        <DisplayName>Jack Riley</DisplayName>
        <AccountId>54</AccountId>
        <AccountType/>
      </UserInfo>
      <UserInfo>
        <DisplayName>Jo Bateman</DisplayName>
        <AccountId>57</AccountId>
        <AccountType/>
      </UserInfo>
      <UserInfo>
        <DisplayName>Jack Davis</DisplayName>
        <AccountId>62</AccountId>
        <AccountType/>
      </UserInfo>
      <UserInfo>
        <DisplayName>Nicholas Baxter</DisplayName>
        <AccountId>63</AccountId>
        <AccountType/>
      </UserInfo>
    </SharedWithUsers>
  </documentManagement>
</p:properties>
</file>

<file path=customXml/itemProps1.xml><?xml version="1.0" encoding="utf-8"?>
<ds:datastoreItem xmlns:ds="http://schemas.openxmlformats.org/officeDocument/2006/customXml" ds:itemID="{0A3F207C-B701-4A0C-8940-8D7F8EEF3B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fd938-5976-454a-b0bc-4717ff649643"/>
    <ds:schemaRef ds:uri="a13d89d0-c6ba-4d29-ad73-dcafb8fe5f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767179-8F0F-491E-B6CC-F6ECAC718FC1}">
  <ds:schemaRefs>
    <ds:schemaRef ds:uri="http://schemas.microsoft.com/sharepoint/v3/contenttype/forms"/>
  </ds:schemaRefs>
</ds:datastoreItem>
</file>

<file path=customXml/itemProps3.xml><?xml version="1.0" encoding="utf-8"?>
<ds:datastoreItem xmlns:ds="http://schemas.openxmlformats.org/officeDocument/2006/customXml" ds:itemID="{A0088A8D-64D0-48D8-8F16-6C6AA04C8C6C}">
  <ds:schemaRefs>
    <ds:schemaRef ds:uri="33ffd938-5976-454a-b0bc-4717ff64964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13d89d0-c6ba-4d29-ad73-dcafb8fe5fd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Key</vt:lpstr>
      <vt:lpstr>Strat, Policy &amp; Transformation</vt:lpstr>
      <vt:lpstr>Customer, Business &amp; Corporate </vt:lpstr>
      <vt:lpstr>Community &amp; Place Delivery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Tamanis-Laing</dc:creator>
  <cp:keywords/>
  <dc:description/>
  <cp:lastModifiedBy>Nicholas Baxter</cp:lastModifiedBy>
  <cp:revision>0</cp:revision>
  <dcterms:created xsi:type="dcterms:W3CDTF">2019-06-30T19:54:11Z</dcterms:created>
  <dcterms:modified xsi:type="dcterms:W3CDTF">2022-08-09T11:55:05Z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0x010100FA6C0DD03F43604EAE750A0A6D6683BB</vt:lpwstr>
  </property>
</Properties>
</file>