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4309F31A-2D84-4BB7-A7E0-367B584A8DDA}" xr6:coauthVersionLast="47" xr6:coauthVersionMax="47" xr10:uidLastSave="{00000000-0000-0000-0000-000000000000}"/>
  <bookViews>
    <workbookView xWindow="-28920" yWindow="-120" windowWidth="29040" windowHeight="15840" tabRatio="688" activeTab="1" xr2:uid="{00000000-000D-0000-FFFF-FFFF00000000}"/>
  </bookViews>
  <sheets>
    <sheet name="Key" sheetId="13" r:id="rId1"/>
    <sheet name="Strat, Policy &amp; Transformation" sheetId="10" r:id="rId2"/>
    <sheet name="Customer, Business &amp; Corporate " sheetId="11" r:id="rId3"/>
    <sheet name="Community &amp; Place Delivery" sheetId="12" r:id="rId4"/>
  </sheets>
  <definedNames>
    <definedName name="_xlnm._FilterDatabase" localSheetId="3" hidden="1">'Community &amp; Place Delivery'!$A$1:$R$17</definedName>
    <definedName name="_xlnm._FilterDatabase" localSheetId="2" hidden="1">'Customer, Business &amp; Corporate '!$A$6:$R$61</definedName>
    <definedName name="_xlnm._FilterDatabase" localSheetId="1" hidden="1">'Strat, Policy &amp; Transformation'!$A$1:$R$64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1" l="1"/>
  <c r="H20" i="11"/>
  <c r="I20" i="11" s="1"/>
  <c r="I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9" authorId="0" shapeId="0" xr:uid="{9400CBBE-F58B-4D86-B773-F75B215EE68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9" authorId="0" shapeId="0" xr:uid="{5C9253BD-07DF-4A12-8DFE-1FD4DD8BC6C6}">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Johnc Foster</author>
    <author xml:space="preserve"> </author>
    <author>John Foster</author>
  </authors>
  <commentList>
    <comment ref="H21" authorId="0" shapeId="0" xr:uid="{587C3C85-5FB3-4D9F-B37B-F0F94D710A80}">
      <text>
        <r>
          <rPr>
            <sz val="11"/>
            <color indexed="8"/>
            <rFont val="Calibri"/>
            <family val="2"/>
            <charset val="1"/>
          </rPr>
          <t>Johnc Foster:
Average rental cost from May 2015 to final lease termination in 2023</t>
        </r>
      </text>
    </comment>
    <comment ref="I21" authorId="1" shapeId="0" xr:uid="{00000000-0006-0000-0500-000001000000}">
      <text>
        <r>
          <rPr>
            <b/>
            <sz val="9"/>
            <color indexed="8"/>
            <rFont val="Tahoma"/>
            <family val="2"/>
            <charset val="1"/>
          </rPr>
          <t xml:space="preserve">John Foster:
</t>
        </r>
        <r>
          <rPr>
            <sz val="9"/>
            <color indexed="8"/>
            <rFont val="Tahoma"/>
            <family val="2"/>
            <charset val="1"/>
          </rPr>
          <t>Estimate to 2023 when last vehicle contract
 ends</t>
        </r>
      </text>
    </comment>
    <comment ref="Q21" authorId="2" shapeId="0" xr:uid="{00000000-0006-0000-0500-000002000000}">
      <text>
        <r>
          <rPr>
            <b/>
            <sz val="9"/>
            <color indexed="81"/>
            <rFont val="Tahoma"/>
            <family val="2"/>
          </rPr>
          <t>John Foster:</t>
        </r>
        <r>
          <rPr>
            <sz val="9"/>
            <color indexed="81"/>
            <rFont val="Tahoma"/>
            <family val="2"/>
          </rPr>
          <t xml:space="preserve">
Date last lease car contract ends</t>
        </r>
      </text>
    </comment>
  </commentList>
</comments>
</file>

<file path=xl/sharedStrings.xml><?xml version="1.0" encoding="utf-8"?>
<sst xmlns="http://schemas.openxmlformats.org/spreadsheetml/2006/main" count="2116" uniqueCount="683">
  <si>
    <t>SADC Contracts Register</t>
  </si>
  <si>
    <r>
      <rPr>
        <sz val="14"/>
        <color rgb="FF000000"/>
        <rFont val="Calibri"/>
      </rPr>
      <t xml:space="preserve">Welcome to the SADC Contract Register. SADC has 3 Directorates which are </t>
    </r>
    <r>
      <rPr>
        <b/>
        <sz val="14"/>
        <color rgb="FF0070C0"/>
        <rFont val="Calibri"/>
      </rPr>
      <t>Strategy, Policy &amp; Transformation</t>
    </r>
    <r>
      <rPr>
        <sz val="14"/>
        <color rgb="FF000000"/>
        <rFont val="Calibri"/>
      </rPr>
      <t xml:space="preserve">, </t>
    </r>
    <r>
      <rPr>
        <b/>
        <sz val="14"/>
        <color rgb="FF7030A0"/>
        <rFont val="Calibri"/>
      </rPr>
      <t>Customer, Business &amp; Corporate Support</t>
    </r>
  </si>
  <si>
    <r>
      <rPr>
        <sz val="14"/>
        <color rgb="FF000000"/>
        <rFont val="Calibri"/>
      </rPr>
      <t xml:space="preserve">and </t>
    </r>
    <r>
      <rPr>
        <b/>
        <sz val="14"/>
        <color rgb="FF00B050"/>
        <rFont val="Calibri"/>
      </rPr>
      <t>Community &amp; Place Delivery</t>
    </r>
    <r>
      <rPr>
        <sz val="14"/>
        <color rgb="FF000000"/>
        <rFont val="Calibri"/>
      </rPr>
      <t>.</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</si>
  <si>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</si>
  <si>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</si>
  <si>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</si>
  <si>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</si>
  <si>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</si>
  <si>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</si>
  <si>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</si>
  <si>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</si>
  <si>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</si>
  <si>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</si>
  <si>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</si>
  <si>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</si>
  <si>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</si>
  <si>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</si>
  <si>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</si>
  <si>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</si>
  <si>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</si>
  <si>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</si>
  <si>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</si>
  <si>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</si>
  <si>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</si>
  <si>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</si>
  <si>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</si>
  <si>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</si>
  <si>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</si>
  <si>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</si>
  <si>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</si>
  <si>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NEC Software (Northgate)</t>
  </si>
  <si>
    <t xml:space="preserve">DBA Contract </t>
  </si>
  <si>
    <t>NEC Software Solutions UK Ltd</t>
  </si>
  <si>
    <t>No</t>
  </si>
  <si>
    <t>Yes</t>
  </si>
  <si>
    <t>Strategy, Policy &amp; Transformation</t>
  </si>
  <si>
    <t>Information &amp; Communication Technology</t>
  </si>
  <si>
    <t>Annual Renewal</t>
  </si>
  <si>
    <t>Annual Review</t>
  </si>
  <si>
    <t>Contract Let by quote</t>
  </si>
  <si>
    <t>Digital Platform (Salesforce)</t>
  </si>
  <si>
    <t>Ongoing licensing, support and professional services for digital platform covering CRM, IT &amp; HR processes and MyStalbans self service portal</t>
  </si>
  <si>
    <t>ARCUS Global Ltd</t>
  </si>
  <si>
    <t>2 Years</t>
  </si>
  <si>
    <t xml:space="preserve">Option to extend by two 12 month extensions </t>
  </si>
  <si>
    <t>15/02/2023</t>
  </si>
  <si>
    <t>Contract let via framework</t>
  </si>
  <si>
    <t>Appointments and Event Bookings</t>
  </si>
  <si>
    <t xml:space="preserve">Enterprise Licence for appointments and event bookings </t>
  </si>
  <si>
    <t>Booking Lab</t>
  </si>
  <si>
    <t>31/08/2020</t>
  </si>
  <si>
    <t>31/08/2022</t>
  </si>
  <si>
    <t>Cadcorp GIS</t>
  </si>
  <si>
    <t>Annual support and maintenance on Geographical Information Systems</t>
  </si>
  <si>
    <t>Computer Aided Development Corporation (previously recorded as CADCORP)</t>
  </si>
  <si>
    <t>Contract let via quote</t>
  </si>
  <si>
    <t>Welldata</t>
  </si>
  <si>
    <t>Annual DBA Support</t>
  </si>
  <si>
    <t>NEC Application Software Support (Northgate Environment)</t>
  </si>
  <si>
    <t>Consolidated departmental application software. (Environmental Services, Planning, Building Control, Land Charges)</t>
  </si>
  <si>
    <t>NEC Application Software Support (Northgate Revenues &amp; Benefits)</t>
  </si>
  <si>
    <t>Consolidated departmental application software. (Revenues, Benefits)</t>
  </si>
  <si>
    <t>5 Years</t>
  </si>
  <si>
    <t>Civica Document Management System</t>
  </si>
  <si>
    <t>Consolidated Electronic Document Management System (Revenues, Benefits, Housing, Planning, Building Control, Freedom of Information)</t>
  </si>
  <si>
    <t>Civica</t>
  </si>
  <si>
    <t xml:space="preserve">Management Consultancy Services </t>
  </si>
  <si>
    <t>Supporting the design and delivery of a new operating model for the Council.</t>
  </si>
  <si>
    <t>Ignite Consulting Ltd</t>
  </si>
  <si>
    <t>N/A</t>
  </si>
  <si>
    <t>£364,663</t>
  </si>
  <si>
    <t>£364,800</t>
  </si>
  <si>
    <t>Transformation</t>
  </si>
  <si>
    <t>31/03/2023</t>
  </si>
  <si>
    <t>1 year</t>
  </si>
  <si>
    <t>None</t>
  </si>
  <si>
    <t xml:space="preserve">Contract let via framework </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</si>
  <si>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</si>
  <si>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</si>
  <si>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</si>
  <si>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</si>
  <si>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</si>
  <si>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</si>
  <si>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</si>
  <si>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Contract let via tender</t>
  </si>
  <si>
    <t>Tree survey MyTrees software &amp; support</t>
  </si>
  <si>
    <t>Provision of web based tree survey software &amp; associated support</t>
  </si>
  <si>
    <t>Tim Moya Associates</t>
  </si>
  <si>
    <t>To date £1000</t>
  </si>
  <si>
    <t>Local Plan, Strategic Sites and CIL Viability Reports</t>
  </si>
  <si>
    <t>BNP Paribas</t>
  </si>
  <si>
    <t>Sustainability Appraisal and Habitat Regulations Assessment for the Local Plan</t>
  </si>
  <si>
    <t>Aecom</t>
  </si>
  <si>
    <t>varied</t>
  </si>
  <si>
    <t xml:space="preserve">Playing Pitch Strategy </t>
  </si>
  <si>
    <t>KKP</t>
  </si>
  <si>
    <t>£19,890</t>
  </si>
  <si>
    <t>Local Plan support</t>
  </si>
  <si>
    <t>DAC Planning</t>
  </si>
  <si>
    <t>£21,750</t>
  </si>
  <si>
    <t>Green Belt Review</t>
  </si>
  <si>
    <t>Ove Arup &amp; Partners International Ltd</t>
  </si>
  <si>
    <t>£186,277</t>
  </si>
  <si>
    <t>ice-cream concession - Verulamium Park</t>
  </si>
  <si>
    <t>Carinval Ice Creams</t>
  </si>
  <si>
    <t>Estates</t>
  </si>
  <si>
    <t>31/06/2021</t>
  </si>
  <si>
    <t>31/06/2023</t>
  </si>
  <si>
    <t>Contract signed June 2018</t>
  </si>
  <si>
    <t>Building Cleaning Services</t>
  </si>
  <si>
    <t xml:space="preserve">Evergreen Facilities Services Ltd </t>
  </si>
  <si>
    <t>Estate Services</t>
  </si>
  <si>
    <t>Tender through Framework</t>
  </si>
  <si>
    <t>M &amp; E  maintenance contract for Civic Centre St Albans</t>
  </si>
  <si>
    <t>Term maintenance contract for Civic Centre M&amp;E St Albans</t>
  </si>
  <si>
    <t>Orion Ltd</t>
  </si>
  <si>
    <t>3 years</t>
  </si>
  <si>
    <t>Idox Estates Management Software</t>
  </si>
  <si>
    <t>Idox</t>
  </si>
  <si>
    <t>3 Years</t>
  </si>
  <si>
    <t>1 + 1</t>
  </si>
  <si>
    <t>HRA Right to Buy Valuation Service</t>
  </si>
  <si>
    <t>Rumball Sedgwick</t>
  </si>
  <si>
    <t>2 years</t>
  </si>
  <si>
    <t>Lift Maintenance Contract</t>
  </si>
  <si>
    <t>Lift servicing and maintenance</t>
  </si>
  <si>
    <t>Lift Engineering Services</t>
  </si>
  <si>
    <t>Water Management</t>
  </si>
  <si>
    <t>Legionella control</t>
  </si>
  <si>
    <t>Hydro-x</t>
  </si>
  <si>
    <t>NA</t>
  </si>
  <si>
    <t xml:space="preserve">SAMG M&amp;E maintenance </t>
  </si>
  <si>
    <t>Mechanical and electric service contract</t>
  </si>
  <si>
    <t>REL</t>
  </si>
  <si>
    <t>£16,100.00</t>
  </si>
  <si>
    <t>1 Year</t>
  </si>
  <si>
    <t>HCC1911908</t>
  </si>
  <si>
    <t>Verulamium Park Bridge</t>
  </si>
  <si>
    <t>Detailed Design Services</t>
  </si>
  <si>
    <t>Stirling Maynard</t>
  </si>
  <si>
    <t>13/1/2020</t>
  </si>
  <si>
    <t>Dependent on achieving necessary approvals</t>
  </si>
  <si>
    <t>Open Tender</t>
  </si>
  <si>
    <t>EV Charge Points Phase 1 (Westminster Lodge and Harpenden Leisure Centre)</t>
  </si>
  <si>
    <t>Design, Build and Operate</t>
  </si>
  <si>
    <t>E B Charging Limited</t>
  </si>
  <si>
    <t>30/10/2020</t>
  </si>
  <si>
    <t>29/10/2023</t>
  </si>
  <si>
    <t>Tender through NHS Framework</t>
  </si>
  <si>
    <t>Clarence Park Pavilion Refurbishment</t>
  </si>
  <si>
    <t>Pre-constrcution works/services in accordance with project specification.</t>
  </si>
  <si>
    <t>Conomar Building Services Ltd</t>
  </si>
  <si>
    <t>TBD</t>
  </si>
  <si>
    <t>Scape Framework</t>
  </si>
  <si>
    <t>King Offa Housing Development</t>
  </si>
  <si>
    <t>King Offa Housing Development - Main Works Contract</t>
  </si>
  <si>
    <t>Jarvis Contracting Ltd.</t>
  </si>
  <si>
    <t>£4,781,251</t>
  </si>
  <si>
    <t>Capital Projects</t>
  </si>
  <si>
    <t>The Hedges Housing Development</t>
  </si>
  <si>
    <t>The Hedges Housing Development - Main Works Contract</t>
  </si>
  <si>
    <t xml:space="preserve">Taylor French Developers </t>
  </si>
  <si>
    <t>£32,24.02</t>
  </si>
  <si>
    <t>The Hedges Redevelopment Project</t>
  </si>
  <si>
    <t>QS Services</t>
  </si>
  <si>
    <t>StaceLLP</t>
  </si>
  <si>
    <t>Commercial and Development</t>
  </si>
  <si>
    <t>Open tender</t>
  </si>
  <si>
    <t>EA Services</t>
  </si>
  <si>
    <t>3 quotes</t>
  </si>
  <si>
    <t>Holyrood Crescent Redevelopment Project</t>
  </si>
  <si>
    <t>Appointment of principal contractor</t>
  </si>
  <si>
    <t>London Dream Building Ltd</t>
  </si>
  <si>
    <t>Contract For Drainage and Car Park Works At Ridgeview Lodge, London Colney</t>
  </si>
  <si>
    <t>Drainage upgrade</t>
  </si>
  <si>
    <t>Ryebridge Ltd</t>
  </si>
  <si>
    <t>Capital Projects/Housing</t>
  </si>
  <si>
    <t>Contract for the design and build of Ridgeview Lodge Project</t>
  </si>
  <si>
    <t xml:space="preserve">Main works contract </t>
  </si>
  <si>
    <t>Morgan Sindall</t>
  </si>
  <si>
    <t>Works At Noke Shot Garages East, 35a And 35b Porters Hill, 46 Noke Shot And Land To The Rear Of Noke Shot, Harpenden,</t>
  </si>
  <si>
    <t xml:space="preserve">Jarvis Contracting Ltd					</t>
  </si>
  <si>
    <t>Design and construction of 7 residential units</t>
  </si>
  <si>
    <t>Leyland Avenue</t>
  </si>
  <si>
    <t>Sales Fees for Properties</t>
  </si>
  <si>
    <t xml:space="preserve">Frosts Estate Agents </t>
  </si>
  <si>
    <t>Tendered</t>
  </si>
  <si>
    <t>Noke Shot</t>
  </si>
  <si>
    <t>Cost Consultant Services RIBA stages 3-6</t>
  </si>
  <si>
    <t>Stace Construction &amp; Property Consultants</t>
  </si>
  <si>
    <t xml:space="preserve"> Ridgeview Lodge Project</t>
  </si>
  <si>
    <t>Cost Consultant support for Main Contract</t>
  </si>
  <si>
    <t>WT Partnership</t>
  </si>
  <si>
    <t>Strategic Fund- Grants</t>
  </si>
  <si>
    <t>Accommodation and community-based specialist domestic abuse services</t>
  </si>
  <si>
    <t>St Albans and Hertsmere Womens Refuge (SAHWR)</t>
  </si>
  <si>
    <t xml:space="preserve">Voluntary and Community Sector </t>
  </si>
  <si>
    <t>Grants</t>
  </si>
  <si>
    <t>grant</t>
  </si>
  <si>
    <t>Open Door: To provide a night shelter for Homeless people in the District &amp; Mother &amp; Baby Unit: Supported accommodation for 8 young
mothers and their babies</t>
  </si>
  <si>
    <t>Hightown Housing Association</t>
  </si>
  <si>
    <t>service where individuals can solve problems through tailored advice. include debt, benefit entitlement, housing, legal and issues around discrimination.</t>
  </si>
  <si>
    <t xml:space="preserve">Citizen Advice St Albans District </t>
  </si>
  <si>
    <t>To provide representation, advice, information, support and volunteering brokerage to voluntary and community groups and  members of the general public.</t>
  </si>
  <si>
    <t xml:space="preserve">Communities 1st </t>
  </si>
  <si>
    <t>Community Revenue Fund -Grants</t>
  </si>
  <si>
    <t xml:space="preserve">Support to vulnerable families </t>
  </si>
  <si>
    <t xml:space="preserve">Home-Start Herts </t>
  </si>
  <si>
    <t xml:space="preserve">1 year </t>
  </si>
  <si>
    <t xml:space="preserve">renewal possible </t>
  </si>
  <si>
    <t>Provision of CCTV &amp; Monitoring</t>
  </si>
  <si>
    <t>Videcom</t>
  </si>
  <si>
    <t>£266,989, year one. Re-charge to Welwyn Hatfield of £97,277</t>
  </si>
  <si>
    <t>Community Protection</t>
  </si>
  <si>
    <t>5 years with option of 2 year extension.</t>
  </si>
  <si>
    <t>CCOS South</t>
  </si>
  <si>
    <t>Project Management Consultancy</t>
  </si>
  <si>
    <t>Turner &amp; Townsend</t>
  </si>
  <si>
    <t>Harpenden Public Halls Redevelopment Project</t>
  </si>
  <si>
    <t>Architectural services (RIBA 2-3)</t>
  </si>
  <si>
    <t>MICA Architects</t>
  </si>
  <si>
    <t>TBC</t>
  </si>
  <si>
    <t>Cost Consultant Services (RIBA 2-6)</t>
  </si>
  <si>
    <t>Stace LLP</t>
  </si>
  <si>
    <t>Mechanical and Electric Engineers (RIBA 2-3)</t>
  </si>
  <si>
    <t>QODA Consultants</t>
  </si>
  <si>
    <t>Contract let via minimum of 3 quotes</t>
  </si>
  <si>
    <t>Structural and Civils consultants (RIBA 2-3)</t>
  </si>
  <si>
    <t>Engineers Haskins Robinson Waters Ltd</t>
  </si>
  <si>
    <t>Heritage consultants (RIBA 2-3)</t>
  </si>
  <si>
    <t>Direct award</t>
  </si>
  <si>
    <t>Planning consultancy advice</t>
  </si>
  <si>
    <t>Rumball Sedgwick (MFS Professional)</t>
  </si>
  <si>
    <t>Contract let via a mimimum of 3 quotes</t>
  </si>
  <si>
    <t>King Offa Redevelopment Project</t>
  </si>
  <si>
    <t>Multi-disciplinary services relating to King Offa</t>
  </si>
  <si>
    <t>Pick Everard Ltd</t>
  </si>
  <si>
    <t>Monthly</t>
  </si>
  <si>
    <t>Direct Award via framework</t>
  </si>
  <si>
    <t xml:space="preserve">CCOS S </t>
  </si>
  <si>
    <t>Principal Designer/CDM - for construction phase</t>
  </si>
  <si>
    <t>Frankhams</t>
  </si>
  <si>
    <t>4 years</t>
  </si>
  <si>
    <t>Commercial Agents to have design input and ensure successful rental of commercial spaces</t>
  </si>
  <si>
    <t>Aitchison Raffety</t>
  </si>
  <si>
    <t>Estate Agents to have design input and ensure successful sales of residential units</t>
  </si>
  <si>
    <t>Frosts</t>
  </si>
  <si>
    <t>1% of sales made</t>
  </si>
  <si>
    <t xml:space="preserve">Client Design Advisor </t>
  </si>
  <si>
    <t>Kyle Smart Associates</t>
  </si>
  <si>
    <t>Direct Award</t>
  </si>
  <si>
    <t>Main Construction Contract</t>
  </si>
  <si>
    <t xml:space="preserve">Legal support - handover &amp; completion </t>
  </si>
  <si>
    <t>BDB Pitmans</t>
  </si>
  <si>
    <t>DocuSign</t>
  </si>
  <si>
    <t>E-signature solution for Legal and Housing Services using DocuSign</t>
  </si>
  <si>
    <t>Risual</t>
  </si>
  <si>
    <t>Business Support</t>
  </si>
  <si>
    <t>Contract via a framework</t>
  </si>
  <si>
    <t>Marlborough Pavilion</t>
  </si>
  <si>
    <t>Main Contractor for Marlborough Pavilion Project</t>
  </si>
  <si>
    <t>Motacus Constructions</t>
  </si>
  <si>
    <t>SME</t>
  </si>
  <si>
    <t>20 months</t>
  </si>
  <si>
    <t>Contract Register July 2022</t>
  </si>
  <si>
    <t>Directorate:</t>
  </si>
  <si>
    <t>Customer, Business, Corporate &amp; Support</t>
  </si>
  <si>
    <t>Name:</t>
  </si>
  <si>
    <t>Suzanne Jones</t>
  </si>
  <si>
    <t>StAlbans_Agreement2008b01(from Legal Register)</t>
  </si>
  <si>
    <t>Modern Gov Committee Mgt System software support &amp; maintenance</t>
  </si>
  <si>
    <t>New Technology Enterprise Limited (Civica Modern.Gov)</t>
  </si>
  <si>
    <t>Customer, Business and Corporate Support</t>
  </si>
  <si>
    <t>Democratic Services</t>
  </si>
  <si>
    <t>1 year rolling</t>
  </si>
  <si>
    <t>Agreement for Connect Service ( and Equipment)</t>
  </si>
  <si>
    <t>Public-i</t>
  </si>
  <si>
    <t>£16,327.00  (recurrent webcasting only)</t>
  </si>
  <si>
    <t>3 year</t>
  </si>
  <si>
    <t>2 + 1</t>
  </si>
  <si>
    <t>ESPO MSTAR Framework - Agency Workers</t>
  </si>
  <si>
    <t>Provision of neutral vendor service for agency temps</t>
  </si>
  <si>
    <t>Comensura</t>
  </si>
  <si>
    <t>£500,000 to £1,000,000</t>
  </si>
  <si>
    <t>Human Resources</t>
  </si>
  <si>
    <t>Employee Assistance Programme</t>
  </si>
  <si>
    <t>Vita Health (Formerly Right Management)</t>
  </si>
  <si>
    <t>Absence Management System</t>
  </si>
  <si>
    <t>Absence Management Solution</t>
  </si>
  <si>
    <t>GoodShape (Formerly FirstCare Ltd)</t>
  </si>
  <si>
    <t>Selection Testing</t>
  </si>
  <si>
    <t>Online Selection Testing Portal &amp; Test Credits</t>
  </si>
  <si>
    <t>SHL/CEB Talent Management</t>
  </si>
  <si>
    <t>Recruitment Advertisement</t>
  </si>
  <si>
    <t>Recruitment and Campaign Advertisements</t>
  </si>
  <si>
    <t>Candomedia Ltd</t>
  </si>
  <si>
    <t xml:space="preserve">Occupational Health Contract </t>
  </si>
  <si>
    <t>Occupational Health services</t>
  </si>
  <si>
    <t>BHSF Occupational Health Ltd (formally Nexus Healthcare )</t>
  </si>
  <si>
    <t>Group Life Assurance</t>
  </si>
  <si>
    <t>Life Assurance</t>
  </si>
  <si>
    <t>Canada Life</t>
  </si>
  <si>
    <t>annual review</t>
  </si>
  <si>
    <t>elearning</t>
  </si>
  <si>
    <t>Provision of e-learning system, web based hub, licences and support services</t>
  </si>
  <si>
    <t>CLS (previously Creative Learning Systems)</t>
  </si>
  <si>
    <t>436a</t>
  </si>
  <si>
    <t>Financial Management System</t>
  </si>
  <si>
    <t>Capita IB Solutions</t>
  </si>
  <si>
    <t>Customer, Business and Corporate support</t>
  </si>
  <si>
    <t>Finance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</si>
  <si>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</si>
  <si>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</si>
  <si>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</si>
  <si>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</si>
  <si>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</si>
  <si>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 xml:space="preserve">Buildings Insurance </t>
  </si>
  <si>
    <t>Buildings Insurance for a block containing leasehold flats and a commercial unit</t>
  </si>
  <si>
    <t>AVID Insurance Services Ltd -Paid via Broker Marsh Ltd</t>
  </si>
  <si>
    <t>AMT03424</t>
  </si>
  <si>
    <t>Cash Receipting &amp; Income Distribution Systems</t>
  </si>
  <si>
    <t>Capita Business Services Ltd</t>
  </si>
  <si>
    <t xml:space="preserve">5 years </t>
  </si>
  <si>
    <t>Vehicle Lease &amp; Fleet Management Contract</t>
  </si>
  <si>
    <t>Provision of Lease vehicles for designated employees</t>
  </si>
  <si>
    <t>Crown Commercial Service framework RM3710 is used with 12 suppliers</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</si>
  <si>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</si>
  <si>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</si>
  <si>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</si>
  <si>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</si>
  <si>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</si>
  <si>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</si>
  <si>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</si>
  <si>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</si>
  <si>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</si>
  <si>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</si>
  <si>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</si>
  <si>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</si>
  <si>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</si>
  <si>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</si>
  <si>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</si>
  <si>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</si>
  <si>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</si>
  <si>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</si>
  <si>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</si>
  <si>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</si>
  <si>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</si>
  <si>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</si>
  <si>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</si>
  <si>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Anti Fraud Service</t>
  </si>
  <si>
    <t>To undertake anti fraud investigations</t>
  </si>
  <si>
    <t>Dacorum Council</t>
  </si>
  <si>
    <t>Internal Audit Service</t>
  </si>
  <si>
    <t>To undertake audits</t>
  </si>
  <si>
    <t>Elucidate Consulting Ltd</t>
  </si>
  <si>
    <t xml:space="preserve">External Audit </t>
  </si>
  <si>
    <t>external audit</t>
  </si>
  <si>
    <t>BDO LLP</t>
  </si>
  <si>
    <t>5 years contract</t>
  </si>
  <si>
    <t>Through PSAA framework</t>
  </si>
  <si>
    <t>Treasury management</t>
  </si>
  <si>
    <t>Treasury Management Advisors</t>
  </si>
  <si>
    <t>Link Treasury Services</t>
  </si>
  <si>
    <t xml:space="preserve">3 year </t>
  </si>
  <si>
    <t>Payroll Services</t>
  </si>
  <si>
    <t>Provision of payroll services using MHR Global</t>
  </si>
  <si>
    <t>Softcat Ltd</t>
  </si>
  <si>
    <t>5 years</t>
  </si>
  <si>
    <t>Insurance Broking services</t>
  </si>
  <si>
    <t>Provision of Insurance Broking services</t>
  </si>
  <si>
    <t>Marsh Ltd</t>
  </si>
  <si>
    <t xml:space="preserve"> </t>
  </si>
  <si>
    <t>Extended for 2 years under HOS approval</t>
  </si>
  <si>
    <t>RM526</t>
  </si>
  <si>
    <t>Mobile Solutions</t>
  </si>
  <si>
    <t>Vodafone</t>
  </si>
  <si>
    <t>Software licensing</t>
  </si>
  <si>
    <t>Microsoft Enterprise Agreement</t>
  </si>
  <si>
    <t>Bytes Technology Group</t>
  </si>
  <si>
    <t>3 Year</t>
  </si>
  <si>
    <t>HertsCC</t>
  </si>
  <si>
    <t>Internet network services for the Civic Centre and satellite sites</t>
  </si>
  <si>
    <t>Hertfordshire County Council</t>
  </si>
  <si>
    <t>CharterHouse (Netconnection)</t>
  </si>
  <si>
    <t xml:space="preserve">Network Support </t>
  </si>
  <si>
    <t>Charter House</t>
  </si>
  <si>
    <t>Charterhouse (Rapid7)</t>
  </si>
  <si>
    <t>SIEM Solution Security</t>
  </si>
  <si>
    <t>Rapid 7</t>
  </si>
  <si>
    <t xml:space="preserve">Daisy </t>
  </si>
  <si>
    <t>Disaster Recovery Contract</t>
  </si>
  <si>
    <t>Daisy</t>
  </si>
  <si>
    <t>One Year contract</t>
  </si>
  <si>
    <t xml:space="preserve">Information Communication </t>
  </si>
  <si>
    <t>Telephony supplier</t>
  </si>
  <si>
    <t>8*8</t>
  </si>
  <si>
    <t>Option to extend by 2 years</t>
  </si>
  <si>
    <t>Security software</t>
  </si>
  <si>
    <t>Anti Virus, Encryption and Firewall</t>
  </si>
  <si>
    <t xml:space="preserve">Sophos </t>
  </si>
  <si>
    <t>2 year extension</t>
  </si>
  <si>
    <t>Email and file archiving</t>
  </si>
  <si>
    <t>Archive Solution</t>
  </si>
  <si>
    <t>Waterford Technologies</t>
  </si>
  <si>
    <t xml:space="preserve">Security Penetration Test </t>
  </si>
  <si>
    <t>Security</t>
  </si>
  <si>
    <t xml:space="preserve">SureCloud </t>
  </si>
  <si>
    <t>NGS</t>
  </si>
  <si>
    <t>Security Firewall</t>
  </si>
  <si>
    <t>Radware</t>
  </si>
  <si>
    <t>KCS Lot 2</t>
  </si>
  <si>
    <t>ICT Infrastructure</t>
  </si>
  <si>
    <t>Procurement of replacement ICT infrastructure</t>
  </si>
  <si>
    <t>Boxee (formally Softbox)</t>
  </si>
  <si>
    <t>31-Nov-2025</t>
  </si>
  <si>
    <t>none</t>
  </si>
  <si>
    <t xml:space="preserve">IT project  and programme management </t>
  </si>
  <si>
    <t>E - Mpirical Ltd</t>
  </si>
  <si>
    <t>£56,800</t>
  </si>
  <si>
    <t>IT</t>
  </si>
  <si>
    <t xml:space="preserve">13 months </t>
  </si>
  <si>
    <t>Delivery of polling booths</t>
  </si>
  <si>
    <t xml:space="preserve">Supply, delivery &amp; set up of polling booths </t>
  </si>
  <si>
    <t xml:space="preserve">Auckland Manufacturing </t>
  </si>
  <si>
    <t>Electoral Services</t>
  </si>
  <si>
    <t>1/11//2018</t>
  </si>
  <si>
    <t>Xpress Electoral Management System</t>
  </si>
  <si>
    <t>Electoral registration and election management software</t>
  </si>
  <si>
    <t>Election Services  Stationery</t>
  </si>
  <si>
    <t>Provision of election and electoral registration stationery</t>
  </si>
  <si>
    <t>Civica Election Services</t>
  </si>
  <si>
    <t>Variable depenent on number of eceltions in year</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</si>
  <si>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</si>
  <si>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</si>
  <si>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</si>
  <si>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</si>
  <si>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</si>
  <si>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</si>
  <si>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</si>
  <si>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</si>
  <si>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</si>
  <si>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</si>
  <si>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</si>
  <si>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annual reviews - next review by the end of March 2023</t>
  </si>
  <si>
    <t>Support and maintainence</t>
  </si>
  <si>
    <t>Franking Machine</t>
  </si>
  <si>
    <t>Mailing Room</t>
  </si>
  <si>
    <t>6 years</t>
  </si>
  <si>
    <t>1 year (annual reviews)</t>
  </si>
  <si>
    <t>Enveloping machine</t>
  </si>
  <si>
    <t>Quadient (formerly Neopost)</t>
  </si>
  <si>
    <t>Utility Bills &amp; Gas Supply</t>
  </si>
  <si>
    <t xml:space="preserve">Supply of gas </t>
  </si>
  <si>
    <t>Ecotricity</t>
  </si>
  <si>
    <t>£324,000</t>
  </si>
  <si>
    <t>Procurement</t>
  </si>
  <si>
    <t>Utility Bills &amp; Electricity Supply</t>
  </si>
  <si>
    <t xml:space="preserve">Supply of electricity </t>
  </si>
  <si>
    <t>Hosting, support and maintainence</t>
  </si>
  <si>
    <t>Website hosting and support</t>
  </si>
  <si>
    <t>CIVIC UK</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</si>
  <si>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</si>
  <si>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</si>
  <si>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</si>
  <si>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</si>
  <si>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</si>
  <si>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</si>
  <si>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</si>
  <si>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</si>
  <si>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</si>
  <si>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</si>
  <si>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£12,178.31 per annum</t>
  </si>
  <si>
    <t>Out of Hours Answering Service</t>
  </si>
  <si>
    <t>The Answering Service</t>
  </si>
  <si>
    <t xml:space="preserve">Customer Services </t>
  </si>
  <si>
    <t>Internal Audit Services</t>
  </si>
  <si>
    <t>Provide Shared Service Internal Audit to SADC</t>
  </si>
  <si>
    <t>Broxbourne Council</t>
  </si>
  <si>
    <t xml:space="preserve">New Museum and Gallery Catering Brief </t>
  </si>
  <si>
    <t>Leafi</t>
  </si>
  <si>
    <t>Community &amp; Place Delivery</t>
  </si>
  <si>
    <t>Museum Service</t>
  </si>
  <si>
    <t>20/12/2017</t>
  </si>
  <si>
    <t>20/12/2022</t>
  </si>
  <si>
    <t xml:space="preserve">Tendered </t>
  </si>
  <si>
    <t>Maintenance, Repair &amp; new installs</t>
  </si>
  <si>
    <t>Watret &amp; Co Ltd</t>
  </si>
  <si>
    <t>Housing Asset Team</t>
  </si>
  <si>
    <t>5 + 5 years</t>
  </si>
  <si>
    <t>Energy Efficiency/ Low Carbon works</t>
  </si>
  <si>
    <t>Housing Repairs  Housing Capital Projects</t>
  </si>
  <si>
    <t>Correct Contract Services Ltd</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</si>
  <si>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</si>
  <si>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</si>
  <si>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</si>
  <si>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</si>
  <si>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</si>
  <si>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Integrated Asset Management Service - housing repairs and some capital projects</t>
  </si>
  <si>
    <t>Morgan Sindall Property Services</t>
  </si>
  <si>
    <t>£4M</t>
  </si>
  <si>
    <t>£20M</t>
  </si>
  <si>
    <t xml:space="preserve">5+5 years (15 total) </t>
  </si>
  <si>
    <t>Door Entry Systems</t>
  </si>
  <si>
    <t>Masco</t>
  </si>
  <si>
    <t>£100,000</t>
  </si>
  <si>
    <t>+1+1 option available</t>
  </si>
  <si>
    <t>Door Entry repairs</t>
  </si>
  <si>
    <t>Responsive repairs to door entry systems</t>
  </si>
  <si>
    <t xml:space="preserve">Masco </t>
  </si>
  <si>
    <t>£65,000</t>
  </si>
  <si>
    <t>Communal Lights Electrical testing</t>
  </si>
  <si>
    <t>Communal Lights maintenance</t>
  </si>
  <si>
    <t>Penmilne Contractors</t>
  </si>
  <si>
    <t>£50,000</t>
  </si>
  <si>
    <t xml:space="preserve">Extended by 1+1 year  </t>
  </si>
  <si>
    <t>Communal Electrical testing of common areas</t>
  </si>
  <si>
    <t>£50,001</t>
  </si>
  <si>
    <t xml:space="preserve"> 1+1 option to Extend  </t>
  </si>
  <si>
    <t xml:space="preserve">Communal Aerials </t>
  </si>
  <si>
    <t>SCCI currently</t>
  </si>
  <si>
    <t>£20,000</t>
  </si>
  <si>
    <t>£60,000</t>
  </si>
  <si>
    <t>Fire alarm and fire fighting equip</t>
  </si>
  <si>
    <t xml:space="preserve">Servicing &amp; Repair of alarm systems </t>
  </si>
  <si>
    <t>T &amp; J Fire</t>
  </si>
  <si>
    <t>Electrical Testing &amp; Rewiring Contract 2016 -2019</t>
  </si>
  <si>
    <t>Rewiring of Domestic Properties</t>
  </si>
  <si>
    <t>£390,000 p.a.</t>
  </si>
  <si>
    <t>3 + 2 years</t>
  </si>
  <si>
    <t>Electrical Testing &amp; Rewiring Contract 2022 -2025</t>
  </si>
  <si>
    <t>24/11/22</t>
  </si>
  <si>
    <t>24/11/25</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</si>
  <si>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</si>
  <si>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</si>
  <si>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</si>
  <si>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</si>
  <si>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</si>
  <si>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</si>
  <si>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</si>
  <si>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Orchard</t>
  </si>
  <si>
    <t>Provision of Homeless Decision Reviews to SADC</t>
  </si>
  <si>
    <t>Homelessness Decision Reviews</t>
  </si>
  <si>
    <t>Residential Management Group Ltd</t>
  </si>
  <si>
    <t>Strategic Housing</t>
  </si>
  <si>
    <t>Homeswapper Renewal</t>
  </si>
  <si>
    <t>Provision of Home Swapper mutual exchange service to residents in the district</t>
  </si>
  <si>
    <t>Housing Partners</t>
  </si>
  <si>
    <t>Provision of Housing Options software</t>
  </si>
  <si>
    <t>Provision of software for Housing department and related IT support</t>
  </si>
  <si>
    <t>extended for further 2 years</t>
  </si>
  <si>
    <t>Procured using G Cloud 10 framework</t>
  </si>
  <si>
    <t>Marlborough Road, St Albans</t>
  </si>
  <si>
    <t>Provision of staffing at temporary accommodation units</t>
  </si>
  <si>
    <t>10 years</t>
  </si>
  <si>
    <t>St Claire's, Church Crescent, St Albans</t>
  </si>
  <si>
    <t>Housing Repairs &amp; Maintenance</t>
  </si>
  <si>
    <t>Rent Sense Software</t>
  </si>
  <si>
    <t>Installation of Rent Sense Software</t>
  </si>
  <si>
    <t>Mobysoft Ltd</t>
  </si>
  <si>
    <t>Housing</t>
  </si>
  <si>
    <t>12 Months</t>
  </si>
  <si>
    <t>Lone worker protection</t>
  </si>
  <si>
    <t>Provision and monitoring of lone worker devices for staff</t>
  </si>
  <si>
    <t>SoloProtect</t>
  </si>
  <si>
    <t>Housing Management SoftWare System</t>
  </si>
  <si>
    <t>Software  with property and tenancy details, repairs information, service charge information and repairs</t>
  </si>
  <si>
    <t>Ongoing</t>
  </si>
  <si>
    <t>Rolling</t>
  </si>
  <si>
    <t>Originally let via tender  circa 1995</t>
  </si>
  <si>
    <t>Grounds Maintenance</t>
  </si>
  <si>
    <t>Grounds Maintenance services to parks and green spaces in district plus hanging basket maintenance for parish councils</t>
  </si>
  <si>
    <t>John O'Connor (Grounds Maintenance) Limited</t>
  </si>
  <si>
    <t>Parks &amp; Green Spaces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</si>
  <si>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</si>
  <si>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</si>
  <si>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</si>
  <si>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</si>
  <si>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</si>
  <si>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</si>
  <si>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</si>
  <si>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</si>
  <si>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</si>
  <si>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</si>
  <si>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</si>
  <si>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</si>
  <si>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</si>
  <si>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</si>
  <si>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</si>
  <si>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</si>
  <si>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</si>
  <si>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</si>
  <si>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</si>
  <si>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</si>
  <si>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</si>
  <si>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</si>
  <si>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</si>
  <si>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</si>
  <si>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</si>
  <si>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</si>
  <si>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 xml:space="preserve">Parking </t>
  </si>
  <si>
    <t>36 months</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</si>
  <si>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</si>
  <si>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</si>
  <si>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</si>
  <si>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</si>
  <si>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</si>
  <si>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</si>
  <si>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</si>
  <si>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</si>
  <si>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Civil Enforcement parking management system</t>
  </si>
  <si>
    <t>Provision of a management system for parking team</t>
  </si>
  <si>
    <t xml:space="preserve">Civica Uk Ltd </t>
  </si>
  <si>
    <t>12 months</t>
  </si>
  <si>
    <t>CivicaPay</t>
  </si>
  <si>
    <t xml:space="preserve">Civica core license for telephone payments  and Security tokens for telephone payments </t>
  </si>
  <si>
    <t>24 months</t>
  </si>
  <si>
    <t>Planned Preventative Maintenance Agreement</t>
  </si>
  <si>
    <t>Maintenance contract for equipment at two multi sotrey car parks</t>
  </si>
  <si>
    <t>NCP Ltd</t>
  </si>
  <si>
    <t xml:space="preserve">12 months </t>
  </si>
  <si>
    <t xml:space="preserve">Agreement for the Provision of the PayByPhone Service </t>
  </si>
  <si>
    <t>Parking cashless payment provider</t>
  </si>
  <si>
    <t>Pay By Phone Ltd (PBP)</t>
  </si>
  <si>
    <t>1 year extension</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</si>
  <si>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</si>
  <si>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</si>
  <si>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</si>
  <si>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</si>
  <si>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</si>
  <si>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Contract via Quote</t>
  </si>
  <si>
    <t>ShopSafe Service Agreement</t>
  </si>
  <si>
    <t>Provision of 2 radios for St Albans Business Crime Partnership</t>
  </si>
  <si>
    <t>ShopSafe Ltd</t>
  </si>
  <si>
    <t>Radio Rentals</t>
  </si>
  <si>
    <t>Radio rental for enforcement team</t>
  </si>
  <si>
    <t>RadioComs Systems Ltd</t>
  </si>
  <si>
    <t>6 months extension</t>
  </si>
  <si>
    <t>CCTV Maintenance contract</t>
  </si>
  <si>
    <t>Maintenance contract for the CCTV equipment at Drovers Way and Russell Ave car parks</t>
  </si>
  <si>
    <t>Videcom Ltd</t>
  </si>
  <si>
    <t>01/10/201</t>
  </si>
  <si>
    <t>Car parks gritting</t>
  </si>
  <si>
    <t>Winter services- car parks gritting</t>
  </si>
  <si>
    <t>Clearway Gritting Ltd</t>
  </si>
  <si>
    <t>6 months</t>
  </si>
  <si>
    <t>Bottled Water and water coolers</t>
  </si>
  <si>
    <t>Provision of bottled water and colers to the offices in Drovers Way car park</t>
  </si>
  <si>
    <t>Eden Springs Ltd</t>
  </si>
  <si>
    <t>LeasePlan Flexible Master Rental Agreement</t>
  </si>
  <si>
    <t>Provision of vans for parking enforcement and car parks teams</t>
  </si>
  <si>
    <t>Leaseplan</t>
  </si>
  <si>
    <t>£7,530.16 (£3,765.08 per vehicle)</t>
  </si>
  <si>
    <t>6 months rolling</t>
  </si>
  <si>
    <t>lease agreement</t>
  </si>
  <si>
    <t>Provision of a car for parking enforcement team</t>
  </si>
  <si>
    <t>Digital Traffic Order Software</t>
  </si>
  <si>
    <t>Yellow Line Parking Ltd T/A Appyway Ltd</t>
  </si>
  <si>
    <t>Pest Control &amp; Stray Dog Collection Services</t>
  </si>
  <si>
    <t>Pest Control &amp; Stray Dog Collections</t>
  </si>
  <si>
    <t>SDK (Environmental) Limited</t>
  </si>
  <si>
    <t>Communtiy &amp; Place Delivery</t>
  </si>
  <si>
    <t>Reg Services</t>
  </si>
  <si>
    <t>Appyway_survey_&amp;_onboarding</t>
  </si>
  <si>
    <t>Digital Mapping</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</si>
  <si>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</si>
  <si>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</si>
  <si>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</si>
  <si>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</si>
  <si>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</si>
  <si>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rolling </t>
  </si>
  <si>
    <t>agreement</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</si>
  <si>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</si>
  <si>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</si>
  <si>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</si>
  <si>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</si>
  <si>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</si>
  <si>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contract via quote</t>
  </si>
  <si>
    <t xml:space="preserve">Housing Removals </t>
  </si>
  <si>
    <t>Removal and storage of goods for council tenants</t>
  </si>
  <si>
    <t>All Time</t>
  </si>
  <si>
    <t>2 years (1+1)</t>
  </si>
  <si>
    <t>Via Quote</t>
  </si>
  <si>
    <t>Version: January 2023 -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</si>
</sst>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quot;£&quot;* #,##0_-;\-&quot;£&quot;* #,##0_-;_-&quot;£&quot;* &quot;-&quot;??_-;_-@_-"/>
  </numFmts>
  <fonts count="45"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b/>
      <sz val="11"/>
      <name val="Arial"/>
      <family val="2"/>
      <charset val="1"/>
    </font>
    <font>
      <b/>
      <sz val="9"/>
      <color indexed="8"/>
      <name val="Tahoma"/>
      <family val="2"/>
      <charset val="1"/>
    </font>
    <font>
      <sz val="9"/>
      <color indexed="8"/>
      <name val="Tahoma"/>
      <family val="2"/>
      <charset val="1"/>
    </font>
    <font>
      <sz val="11"/>
      <color indexed="8"/>
      <name val="Arial"/>
      <family val="2"/>
    </font>
    <font>
      <b/>
      <sz val="9"/>
      <color indexed="81"/>
      <name val="Tahoma"/>
      <family val="2"/>
    </font>
    <font>
      <sz val="9"/>
      <color indexed="81"/>
      <name val="Tahoma"/>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1"/>
      <color rgb="FF1F497D"/>
      <name val="Arial"/>
      <family val="2"/>
      <charset val="1"/>
    </font>
    <font>
      <sz val="12"/>
      <color indexed="8"/>
      <name val="Arial"/>
      <family val="2"/>
    </font>
    <font>
      <sz val="10"/>
      <name val="Arial"/>
      <family val="2"/>
    </font>
    <font>
      <sz val="12"/>
      <color rgb="FF44546A"/>
      <name val="Arial"/>
      <family val="2"/>
    </font>
    <font>
      <sz val="12"/>
      <color rgb="FF000000"/>
      <name val="Arial"/>
      <family val="2"/>
    </font>
    <font>
      <sz val="11"/>
      <color indexed="8"/>
      <name val="Arial"/>
    </font>
    <font>
      <sz val="11"/>
      <color rgb="FF000000"/>
      <name val="Arial"/>
    </font>
    <font>
      <sz val="9"/>
      <color indexed="8"/>
      <name val="Arial"/>
    </font>
    <font>
      <sz val="10"/>
      <color indexed="8"/>
      <name val="Arial"/>
    </font>
    <font>
      <sz val="11"/>
      <color rgb="FF000000"/>
      <name val="Calibri"/>
      <family val="2"/>
    </font>
    <font>
      <sz val="11"/>
      <color rgb="FF000000"/>
      <name val="Arial"/>
      <charset val="1"/>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s>
  <fills count="12">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indexed="57"/>
        <bgColor indexed="21"/>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26"/>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8"/>
      </right>
      <top style="thin">
        <color indexed="8"/>
      </top>
      <bottom/>
      <diagonal/>
    </border>
    <border>
      <left style="medium">
        <color indexed="8"/>
      </left>
      <right/>
      <top style="medium">
        <color indexed="8"/>
      </top>
      <bottom style="thin">
        <color indexed="8"/>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style="thin">
        <color indexed="64"/>
      </left>
      <right/>
      <top/>
      <bottom style="thin">
        <color rgb="FF000000"/>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22"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08">
    <xf numFmtId="0" fontId="0" fillId="0" borderId="0" xfId="0"/>
    <xf numFmtId="0" fontId="11" fillId="6"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6" fontId="16" fillId="0" borderId="1" xfId="0" applyNumberFormat="1" applyFont="1" applyBorder="1" applyAlignment="1">
      <alignment horizontal="center" vertical="center"/>
    </xf>
    <xf numFmtId="6" fontId="16" fillId="0" borderId="1" xfId="0" applyNumberFormat="1" applyFont="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1" fillId="0" borderId="3" xfId="2" applyFont="1" applyBorder="1" applyAlignment="1" applyProtection="1">
      <alignment horizontal="center" vertical="center" wrapText="1"/>
      <protection locked="0"/>
    </xf>
    <xf numFmtId="14" fontId="8" fillId="0" borderId="3" xfId="0" applyNumberFormat="1" applyFont="1" applyBorder="1" applyAlignment="1">
      <alignment horizontal="center" vertical="center" wrapText="1"/>
    </xf>
    <xf numFmtId="0" fontId="11" fillId="0" borderId="4" xfId="2"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xf>
    <xf numFmtId="44" fontId="8" fillId="0" borderId="1" xfId="1" applyFont="1" applyBorder="1" applyAlignment="1">
      <alignment horizontal="center" vertical="center"/>
    </xf>
    <xf numFmtId="14" fontId="8" fillId="0" borderId="1"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Alignment="1">
      <alignment horizontal="center" vertical="center"/>
    </xf>
    <xf numFmtId="14" fontId="11" fillId="0" borderId="0" xfId="0" applyNumberFormat="1" applyFont="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14" fontId="8" fillId="0" borderId="8" xfId="0" applyNumberFormat="1" applyFont="1" applyBorder="1" applyAlignment="1">
      <alignment horizontal="center" vertical="center" wrapText="1"/>
    </xf>
    <xf numFmtId="165" fontId="8"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3"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164"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69" fontId="16" fillId="0" borderId="1"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6" fontId="8" fillId="0" borderId="1" xfId="0" applyNumberFormat="1" applyFont="1" applyBorder="1" applyAlignment="1">
      <alignment horizontal="center" vertical="center" wrapText="1"/>
    </xf>
    <xf numFmtId="0" fontId="8" fillId="6" borderId="1" xfId="0" applyFont="1" applyFill="1" applyBorder="1" applyAlignment="1">
      <alignment horizontal="center" vertical="center"/>
    </xf>
    <xf numFmtId="0" fontId="8" fillId="0" borderId="0" xfId="0" applyFont="1" applyAlignment="1">
      <alignment horizontal="left" vertical="center"/>
    </xf>
    <xf numFmtId="169" fontId="11" fillId="0" borderId="1" xfId="0" applyNumberFormat="1" applyFont="1" applyBorder="1" applyAlignment="1">
      <alignment horizontal="center" vertical="center" wrapText="1"/>
    </xf>
    <xf numFmtId="164" fontId="11" fillId="0" borderId="3" xfId="0" applyNumberFormat="1" applyFont="1" applyBorder="1" applyAlignment="1" applyProtection="1">
      <alignment horizontal="left" vertical="center" wrapText="1"/>
      <protection locked="0"/>
    </xf>
    <xf numFmtId="14" fontId="11" fillId="0" borderId="3" xfId="0" applyNumberFormat="1" applyFont="1" applyBorder="1" applyAlignment="1" applyProtection="1">
      <alignment horizontal="left" vertical="center" wrapText="1"/>
      <protection locked="0"/>
    </xf>
    <xf numFmtId="166" fontId="11" fillId="6" borderId="1" xfId="0" applyNumberFormat="1"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wrapText="1"/>
      <protection locked="0"/>
    </xf>
    <xf numFmtId="166" fontId="11" fillId="7" borderId="1" xfId="0" applyNumberFormat="1" applyFont="1" applyFill="1" applyBorder="1" applyAlignment="1" applyProtection="1">
      <alignment horizontal="center" vertical="center" wrapText="1"/>
      <protection locked="0"/>
    </xf>
    <xf numFmtId="169" fontId="11" fillId="0" borderId="1" xfId="0" applyNumberFormat="1" applyFont="1" applyBorder="1" applyAlignment="1" applyProtection="1">
      <alignment horizontal="center" vertical="center" wrapText="1"/>
      <protection locked="0"/>
    </xf>
    <xf numFmtId="169"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xf>
    <xf numFmtId="6" fontId="11" fillId="0" borderId="1" xfId="0" applyNumberFormat="1" applyFont="1" applyBorder="1" applyAlignment="1" applyProtection="1">
      <alignment horizontal="center" vertical="center" wrapText="1"/>
      <protection locked="0"/>
    </xf>
    <xf numFmtId="0" fontId="11" fillId="9"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170" fontId="11" fillId="0" borderId="1"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169" fontId="17" fillId="0" borderId="1" xfId="0" applyNumberFormat="1" applyFont="1" applyBorder="1" applyAlignment="1" applyProtection="1">
      <alignment horizontal="center" vertical="center" wrapText="1"/>
      <protection locked="0"/>
    </xf>
    <xf numFmtId="14" fontId="11" fillId="0" borderId="3" xfId="2" applyNumberFormat="1" applyFont="1" applyBorder="1" applyAlignment="1" applyProtection="1">
      <alignment horizontal="center" vertical="center" wrapText="1"/>
      <protection locked="0"/>
    </xf>
    <xf numFmtId="167" fontId="11" fillId="0" borderId="3" xfId="2" applyNumberFormat="1" applyFont="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165"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14" fontId="11" fillId="3" borderId="3" xfId="0" applyNumberFormat="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14" fontId="8"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14" fontId="11" fillId="0" borderId="4"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5" borderId="0" xfId="0" applyFont="1" applyFill="1" applyAlignment="1">
      <alignment horizontal="center" vertical="center"/>
    </xf>
    <xf numFmtId="0" fontId="15" fillId="0" borderId="3" xfId="0" applyFont="1" applyBorder="1" applyAlignment="1" applyProtection="1">
      <alignment horizontal="center" vertical="center" wrapText="1"/>
      <protection locked="0"/>
    </xf>
    <xf numFmtId="165" fontId="15" fillId="0" borderId="3" xfId="0" applyNumberFormat="1"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10" borderId="3"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165" fontId="15"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13" fillId="0" borderId="0" xfId="0" applyFont="1" applyAlignment="1">
      <alignment horizontal="left" vertical="center"/>
    </xf>
    <xf numFmtId="14" fontId="11" fillId="9" borderId="1" xfId="0" applyNumberFormat="1"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17" fontId="15" fillId="0" borderId="3" xfId="0" applyNumberFormat="1" applyFont="1" applyBorder="1" applyAlignment="1" applyProtection="1">
      <alignment horizontal="center" vertical="center" wrapText="1"/>
      <protection locked="0"/>
    </xf>
    <xf numFmtId="171" fontId="11" fillId="0" borderId="1" xfId="0" applyNumberFormat="1" applyFont="1" applyBorder="1" applyAlignment="1" applyProtection="1">
      <alignment horizontal="center" vertical="center" wrapText="1"/>
      <protection locked="0"/>
    </xf>
    <xf numFmtId="166" fontId="11" fillId="8" borderId="1" xfId="0" applyNumberFormat="1" applyFont="1" applyFill="1" applyBorder="1" applyAlignment="1" applyProtection="1">
      <alignment horizontal="center" vertical="center" wrapText="1"/>
      <protection locked="0"/>
    </xf>
    <xf numFmtId="166" fontId="11" fillId="0" borderId="0" xfId="0" applyNumberFormat="1" applyFont="1" applyAlignment="1" applyProtection="1">
      <alignment horizontal="center" vertical="center" wrapText="1"/>
      <protection locked="0"/>
    </xf>
    <xf numFmtId="14" fontId="11" fillId="6" borderId="3" xfId="0" applyNumberFormat="1" applyFont="1" applyFill="1" applyBorder="1" applyAlignment="1" applyProtection="1">
      <alignment horizontal="center" vertical="center" wrapText="1"/>
      <protection locked="0"/>
    </xf>
    <xf numFmtId="0" fontId="8" fillId="6" borderId="3"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1" fillId="6" borderId="4" xfId="0" applyFont="1" applyFill="1" applyBorder="1" applyAlignment="1" applyProtection="1">
      <alignment horizontal="center" vertical="center" wrapText="1"/>
      <protection locked="0"/>
    </xf>
    <xf numFmtId="14" fontId="11" fillId="6" borderId="4" xfId="0" applyNumberFormat="1" applyFont="1" applyFill="1" applyBorder="1" applyAlignment="1" applyProtection="1">
      <alignment horizontal="center" vertical="center" wrapText="1"/>
      <protection locked="0"/>
    </xf>
    <xf numFmtId="14" fontId="11" fillId="7" borderId="3" xfId="0" applyNumberFormat="1"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8" xfId="0" applyNumberFormat="1" applyFont="1" applyBorder="1" applyAlignment="1">
      <alignment horizontal="center" vertical="center" wrapText="1"/>
    </xf>
    <xf numFmtId="166" fontId="8" fillId="0" borderId="1" xfId="0" applyNumberFormat="1" applyFont="1" applyBorder="1" applyAlignment="1">
      <alignment horizontal="center" vertical="center"/>
    </xf>
    <xf numFmtId="0" fontId="11" fillId="0" borderId="13" xfId="2"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11" fillId="0" borderId="1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2" fillId="0" borderId="0" xfId="0" applyFont="1" applyAlignment="1">
      <alignment horizontal="left" vertical="center"/>
    </xf>
    <xf numFmtId="0" fontId="8" fillId="0" borderId="13" xfId="0" applyFont="1" applyBorder="1" applyAlignment="1">
      <alignment horizontal="center" vertical="center" wrapText="1"/>
    </xf>
    <xf numFmtId="3" fontId="8" fillId="0" borderId="13" xfId="0" applyNumberFormat="1" applyFont="1" applyBorder="1" applyAlignment="1">
      <alignment horizontal="center" vertical="center"/>
    </xf>
    <xf numFmtId="14" fontId="11" fillId="0" borderId="13" xfId="0" applyNumberFormat="1" applyFont="1" applyBorder="1" applyAlignment="1">
      <alignment horizontal="center" vertical="center" wrapText="1"/>
    </xf>
    <xf numFmtId="0" fontId="8" fillId="0" borderId="13" xfId="0" applyFont="1" applyBorder="1" applyAlignment="1">
      <alignment horizontal="center" vertical="center"/>
    </xf>
    <xf numFmtId="14" fontId="8" fillId="0" borderId="13" xfId="0" applyNumberFormat="1" applyFont="1" applyBorder="1" applyAlignment="1">
      <alignment horizontal="center" vertical="center"/>
    </xf>
    <xf numFmtId="14" fontId="11" fillId="0" borderId="10" xfId="0" applyNumberFormat="1" applyFont="1" applyBorder="1" applyAlignment="1">
      <alignment horizontal="center" vertical="center" wrapText="1"/>
    </xf>
    <xf numFmtId="169" fontId="11" fillId="0" borderId="10" xfId="0" applyNumberFormat="1" applyFont="1" applyBorder="1" applyAlignment="1">
      <alignment horizontal="center" vertical="center" wrapText="1"/>
    </xf>
    <xf numFmtId="0" fontId="11" fillId="0" borderId="14" xfId="0" applyFont="1" applyBorder="1" applyAlignment="1" applyProtection="1">
      <alignment horizontal="center" vertical="center" wrapText="1"/>
      <protection locked="0"/>
    </xf>
    <xf numFmtId="0" fontId="11" fillId="0" borderId="15" xfId="0" applyFont="1" applyBorder="1" applyAlignment="1">
      <alignment horizontal="center" vertical="center" wrapText="1"/>
    </xf>
    <xf numFmtId="14" fontId="11" fillId="0" borderId="21" xfId="0" applyNumberFormat="1" applyFont="1" applyBorder="1" applyAlignment="1" applyProtection="1">
      <alignment horizontal="center" vertical="center" wrapText="1"/>
      <protection locked="0"/>
    </xf>
    <xf numFmtId="44" fontId="8" fillId="0" borderId="22" xfId="1" applyFont="1" applyBorder="1" applyAlignment="1">
      <alignment horizontal="center" vertical="center"/>
    </xf>
    <xf numFmtId="44" fontId="8" fillId="0" borderId="13" xfId="1" applyFont="1" applyBorder="1" applyAlignment="1">
      <alignment horizontal="center" vertical="center"/>
    </xf>
    <xf numFmtId="0" fontId="11" fillId="0" borderId="13" xfId="0" applyFont="1" applyBorder="1" applyAlignment="1">
      <alignment horizontal="center" vertical="center" wrapText="1"/>
    </xf>
    <xf numFmtId="0" fontId="11" fillId="0" borderId="23" xfId="0" applyFont="1" applyBorder="1" applyAlignment="1">
      <alignment horizontal="center" vertical="center" wrapText="1"/>
    </xf>
    <xf numFmtId="166" fontId="11" fillId="0" borderId="13" xfId="0" applyNumberFormat="1" applyFont="1" applyBorder="1" applyAlignment="1" applyProtection="1">
      <alignment horizontal="center" vertical="center" wrapText="1"/>
      <protection locked="0"/>
    </xf>
    <xf numFmtId="166" fontId="11" fillId="0" borderId="14" xfId="0" applyNumberFormat="1" applyFont="1" applyBorder="1" applyAlignment="1" applyProtection="1">
      <alignment horizontal="center" vertical="center" wrapText="1"/>
      <protection locked="0"/>
    </xf>
    <xf numFmtId="165" fontId="11" fillId="0" borderId="4" xfId="0" applyNumberFormat="1" applyFont="1" applyBorder="1" applyAlignment="1" applyProtection="1">
      <alignment horizontal="center" vertical="center" wrapText="1"/>
      <protection locked="0"/>
    </xf>
    <xf numFmtId="0" fontId="0" fillId="0" borderId="13" xfId="0" applyBorder="1"/>
    <xf numFmtId="0" fontId="5" fillId="2" borderId="25"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5" fillId="0" borderId="13" xfId="0" applyFont="1" applyBorder="1" applyAlignment="1">
      <alignment horizontal="center" vertical="center"/>
    </xf>
    <xf numFmtId="0" fontId="8"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1" fillId="6" borderId="13" xfId="0" applyFont="1" applyFill="1" applyBorder="1" applyAlignment="1" applyProtection="1">
      <alignment horizontal="center" vertical="center" wrapText="1"/>
      <protection locked="0"/>
    </xf>
    <xf numFmtId="14" fontId="11" fillId="0" borderId="5" xfId="0" applyNumberFormat="1" applyFont="1" applyBorder="1" applyAlignment="1">
      <alignment horizontal="center" vertical="center" wrapText="1"/>
    </xf>
    <xf numFmtId="14" fontId="11" fillId="0" borderId="27"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8" fillId="0" borderId="18" xfId="0" applyFont="1" applyBorder="1" applyAlignment="1">
      <alignment horizontal="center" vertical="center"/>
    </xf>
    <xf numFmtId="0" fontId="19" fillId="0" borderId="13" xfId="0" applyFont="1" applyBorder="1" applyAlignment="1">
      <alignment horizontal="center" vertical="center" wrapText="1"/>
    </xf>
    <xf numFmtId="0" fontId="20" fillId="0" borderId="0" xfId="0" applyFont="1" applyAlignment="1">
      <alignment horizontal="left" vertical="top" wrapText="1"/>
    </xf>
    <xf numFmtId="0" fontId="0" fillId="0" borderId="13" xfId="0" applyBorder="1" applyAlignment="1">
      <alignment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6" fillId="0" borderId="10" xfId="0" applyFont="1" applyBorder="1" applyAlignment="1">
      <alignment horizontal="center" vertical="center" wrapText="1"/>
    </xf>
    <xf numFmtId="169" fontId="16" fillId="0" borderId="10" xfId="0" applyNumberFormat="1" applyFont="1" applyBorder="1" applyAlignment="1">
      <alignment horizontal="center" vertical="center" wrapText="1"/>
    </xf>
    <xf numFmtId="14" fontId="16" fillId="0" borderId="10"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6" fillId="0" borderId="18" xfId="0" applyFont="1" applyBorder="1" applyAlignment="1">
      <alignment horizontal="center" vertical="center" wrapText="1"/>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6" fillId="0" borderId="0" xfId="0" applyFont="1" applyAlignment="1">
      <alignment horizontal="center" vertical="center" wrapText="1"/>
    </xf>
    <xf numFmtId="0" fontId="19" fillId="0" borderId="0" xfId="0" applyFont="1"/>
    <xf numFmtId="0" fontId="23" fillId="0" borderId="13" xfId="0" applyFont="1" applyBorder="1"/>
    <xf numFmtId="0" fontId="19" fillId="0" borderId="18" xfId="0" applyFont="1" applyBorder="1" applyAlignment="1">
      <alignment horizontal="center" vertical="center" wrapText="1"/>
    </xf>
    <xf numFmtId="0" fontId="19" fillId="0" borderId="0" xfId="0" applyFont="1" applyAlignment="1">
      <alignment vertical="center" wrapText="1"/>
    </xf>
    <xf numFmtId="0" fontId="19" fillId="0" borderId="18" xfId="0" applyFont="1" applyBorder="1" applyAlignment="1">
      <alignment vertical="center"/>
    </xf>
    <xf numFmtId="0" fontId="19" fillId="0" borderId="0" xfId="0" applyFont="1" applyAlignment="1">
      <alignment vertical="center"/>
    </xf>
    <xf numFmtId="0" fontId="0" fillId="0" borderId="0" xfId="0" applyAlignment="1">
      <alignment horizontal="center"/>
    </xf>
    <xf numFmtId="168" fontId="11" fillId="0" borderId="3" xfId="0" applyNumberFormat="1" applyFont="1" applyBorder="1" applyAlignment="1" applyProtection="1">
      <alignment horizontal="right" vertical="center" wrapText="1"/>
      <protection locked="0"/>
    </xf>
    <xf numFmtId="0" fontId="11" fillId="0" borderId="5" xfId="0" applyFont="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65" fontId="15" fillId="0" borderId="13" xfId="0" applyNumberFormat="1" applyFont="1" applyBorder="1" applyAlignment="1" applyProtection="1">
      <alignment horizontal="center" vertical="center" wrapText="1"/>
      <protection locked="0"/>
    </xf>
    <xf numFmtId="14" fontId="15" fillId="0" borderId="13" xfId="0" applyNumberFormat="1" applyFont="1" applyBorder="1" applyAlignment="1" applyProtection="1">
      <alignment horizontal="center" vertical="center" wrapText="1"/>
      <protection locked="0"/>
    </xf>
    <xf numFmtId="0" fontId="15" fillId="0" borderId="15" xfId="0" applyFont="1" applyBorder="1" applyAlignment="1">
      <alignment horizontal="center" vertical="center"/>
    </xf>
    <xf numFmtId="0" fontId="17" fillId="7" borderId="0" xfId="0" applyFont="1" applyFill="1" applyAlignment="1">
      <alignment horizontal="center" vertical="center"/>
    </xf>
    <xf numFmtId="8" fontId="17" fillId="7" borderId="7" xfId="0" applyNumberFormat="1" applyFont="1" applyFill="1" applyBorder="1" applyAlignment="1">
      <alignment horizontal="center" vertical="center" wrapText="1"/>
    </xf>
    <xf numFmtId="8" fontId="17" fillId="7" borderId="20"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7" xfId="0" applyFont="1" applyFill="1" applyBorder="1" applyAlignment="1">
      <alignment horizontal="center" vertical="center" wrapText="1"/>
    </xf>
    <xf numFmtId="14" fontId="17" fillId="7" borderId="7" xfId="0" applyNumberFormat="1"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0" xfId="0" applyFont="1" applyFill="1" applyBorder="1" applyAlignment="1">
      <alignment horizontal="center" vertical="center" wrapText="1"/>
    </xf>
    <xf numFmtId="14" fontId="17" fillId="7" borderId="20" xfId="0" applyNumberFormat="1" applyFont="1" applyFill="1" applyBorder="1" applyAlignment="1">
      <alignment horizontal="center" vertical="center" wrapText="1"/>
    </xf>
    <xf numFmtId="14" fontId="17" fillId="7" borderId="0" xfId="0" applyNumberFormat="1" applyFont="1" applyFill="1" applyAlignment="1">
      <alignment horizontal="center" vertical="center" wrapText="1"/>
    </xf>
    <xf numFmtId="0" fontId="17" fillId="7" borderId="2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169" fontId="11" fillId="0" borderId="13" xfId="0" applyNumberFormat="1"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8" fillId="0" borderId="26" xfId="0" applyFont="1" applyBorder="1" applyAlignment="1">
      <alignment horizontal="center" vertical="center"/>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3" fontId="8" fillId="0" borderId="18" xfId="0" applyNumberFormat="1" applyFont="1" applyBorder="1" applyAlignment="1">
      <alignment horizontal="center" vertical="center"/>
    </xf>
    <xf numFmtId="14" fontId="8" fillId="0" borderId="18" xfId="0" applyNumberFormat="1" applyFont="1" applyBorder="1" applyAlignment="1">
      <alignment horizontal="center" vertical="center"/>
    </xf>
    <xf numFmtId="0" fontId="8" fillId="0" borderId="26" xfId="0" applyFont="1" applyBorder="1" applyAlignment="1">
      <alignment horizontal="center" vertical="center" wrapText="1"/>
    </xf>
    <xf numFmtId="0" fontId="15" fillId="0" borderId="6" xfId="0" applyFont="1" applyBorder="1" applyAlignment="1" applyProtection="1">
      <alignment horizontal="center" vertical="center" wrapText="1"/>
      <protection locked="0"/>
    </xf>
    <xf numFmtId="164" fontId="8" fillId="0" borderId="13"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169" fontId="11"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165" fontId="8" fillId="3" borderId="3" xfId="0" applyNumberFormat="1" applyFont="1" applyFill="1" applyBorder="1" applyAlignment="1" applyProtection="1">
      <alignment horizontal="center" vertical="center" wrapText="1"/>
      <protection locked="0"/>
    </xf>
    <xf numFmtId="14" fontId="8" fillId="3" borderId="3" xfId="0" applyNumberFormat="1"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8" fillId="0" borderId="8" xfId="0" applyNumberFormat="1" applyFont="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165" fontId="8" fillId="0" borderId="13"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21" fillId="0" borderId="13" xfId="0" applyFont="1" applyBorder="1"/>
    <xf numFmtId="15" fontId="8" fillId="0" borderId="13" xfId="0" applyNumberFormat="1" applyFont="1" applyBorder="1" applyAlignment="1" applyProtection="1">
      <alignment horizontal="center" vertical="center" wrapText="1"/>
      <protection locked="0"/>
    </xf>
    <xf numFmtId="14" fontId="11" fillId="0" borderId="13" xfId="0" applyNumberFormat="1" applyFont="1" applyBorder="1" applyAlignment="1" applyProtection="1">
      <alignment horizontal="center" vertical="center" wrapText="1"/>
      <protection locked="0"/>
    </xf>
    <xf numFmtId="165" fontId="14" fillId="0" borderId="3" xfId="2" applyNumberFormat="1" applyFont="1" applyBorder="1" applyAlignment="1" applyProtection="1">
      <alignment horizontal="center" vertical="center" wrapText="1"/>
      <protection locked="0"/>
    </xf>
    <xf numFmtId="164" fontId="14" fillId="0" borderId="3" xfId="2" applyNumberFormat="1" applyFont="1" applyBorder="1" applyAlignment="1" applyProtection="1">
      <alignment horizontal="center" vertical="center" wrapText="1"/>
      <protection locked="0"/>
    </xf>
    <xf numFmtId="166" fontId="11" fillId="0" borderId="3" xfId="2" applyNumberFormat="1" applyFont="1" applyBorder="1" applyAlignment="1" applyProtection="1">
      <alignment horizontal="center" vertical="center" wrapText="1"/>
      <protection locked="0"/>
    </xf>
    <xf numFmtId="0" fontId="8" fillId="0" borderId="29"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64" fontId="11" fillId="0" borderId="1" xfId="0" applyNumberFormat="1" applyFont="1" applyBorder="1" applyAlignment="1" applyProtection="1">
      <alignment horizontal="center" vertical="center" wrapText="1"/>
      <protection locked="0"/>
    </xf>
    <xf numFmtId="0" fontId="11" fillId="0" borderId="1" xfId="2"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164" fontId="11" fillId="0" borderId="1" xfId="0" applyNumberFormat="1" applyFont="1" applyBorder="1" applyAlignment="1" applyProtection="1">
      <alignment vertical="center" wrapText="1"/>
      <protection locked="0"/>
    </xf>
    <xf numFmtId="166" fontId="11" fillId="0" borderId="1" xfId="0" applyNumberFormat="1" applyFont="1" applyBorder="1" applyAlignment="1" applyProtection="1">
      <alignment vertical="center" wrapText="1"/>
      <protection locked="0"/>
    </xf>
    <xf numFmtId="14" fontId="11" fillId="0" borderId="1" xfId="0" applyNumberFormat="1" applyFont="1" applyBorder="1" applyAlignment="1" applyProtection="1">
      <alignment vertical="center" wrapText="1"/>
      <protection locked="0"/>
    </xf>
    <xf numFmtId="0" fontId="17" fillId="0" borderId="1" xfId="0" applyFont="1" applyBorder="1" applyAlignment="1">
      <alignment vertical="center"/>
    </xf>
    <xf numFmtId="0" fontId="17" fillId="0" borderId="1" xfId="0" applyFont="1" applyBorder="1" applyAlignment="1">
      <alignment vertical="center" wrapText="1"/>
    </xf>
    <xf numFmtId="6" fontId="17" fillId="0" borderId="1" xfId="0" applyNumberFormat="1" applyFont="1" applyBorder="1" applyAlignment="1">
      <alignment vertical="center" wrapText="1"/>
    </xf>
    <xf numFmtId="8" fontId="17" fillId="0" borderId="1" xfId="0" applyNumberFormat="1" applyFont="1" applyBorder="1" applyAlignment="1">
      <alignment vertical="center" wrapText="1"/>
    </xf>
    <xf numFmtId="0" fontId="8" fillId="0" borderId="1" xfId="0" applyFont="1" applyBorder="1" applyAlignment="1">
      <alignment vertical="center" wrapText="1"/>
    </xf>
    <xf numFmtId="14" fontId="17" fillId="0" borderId="1" xfId="0" applyNumberFormat="1" applyFont="1" applyBorder="1" applyAlignment="1">
      <alignment vertical="center" wrapText="1"/>
    </xf>
    <xf numFmtId="14" fontId="8" fillId="0" borderId="1" xfId="0" applyNumberFormat="1" applyFont="1" applyBorder="1" applyAlignment="1">
      <alignment vertical="center" wrapText="1"/>
    </xf>
    <xf numFmtId="0" fontId="17" fillId="0" borderId="5" xfId="0" applyFont="1" applyBorder="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8" fontId="17" fillId="0" borderId="10" xfId="0" applyNumberFormat="1" applyFont="1" applyBorder="1" applyAlignment="1">
      <alignment vertical="center" wrapText="1"/>
    </xf>
    <xf numFmtId="0" fontId="8" fillId="0" borderId="10" xfId="0" applyFont="1" applyBorder="1" applyAlignment="1">
      <alignment vertical="center" wrapText="1"/>
    </xf>
    <xf numFmtId="14" fontId="17" fillId="0" borderId="10" xfId="0" applyNumberFormat="1" applyFont="1" applyBorder="1" applyAlignment="1">
      <alignment vertical="center" wrapText="1"/>
    </xf>
    <xf numFmtId="14" fontId="8" fillId="0" borderId="10" xfId="0" applyNumberFormat="1" applyFont="1" applyBorder="1" applyAlignment="1">
      <alignment vertical="center" wrapText="1"/>
    </xf>
    <xf numFmtId="0" fontId="17" fillId="0" borderId="27" xfId="0" applyFont="1" applyBorder="1" applyAlignment="1">
      <alignment vertical="center" wrapText="1"/>
    </xf>
    <xf numFmtId="8" fontId="17" fillId="0" borderId="13" xfId="0" applyNumberFormat="1" applyFont="1" applyBorder="1" applyAlignment="1">
      <alignment vertical="center" wrapText="1"/>
    </xf>
    <xf numFmtId="0" fontId="8" fillId="0" borderId="13" xfId="0" applyFont="1" applyBorder="1" applyAlignment="1">
      <alignment vertical="center" wrapText="1"/>
    </xf>
    <xf numFmtId="14" fontId="17" fillId="0" borderId="13" xfId="0" applyNumberFormat="1" applyFont="1" applyBorder="1" applyAlignment="1">
      <alignment vertical="center" wrapText="1"/>
    </xf>
    <xf numFmtId="14" fontId="8" fillId="0" borderId="13" xfId="0" applyNumberFormat="1" applyFont="1" applyBorder="1" applyAlignment="1">
      <alignment vertical="center" wrapText="1"/>
    </xf>
    <xf numFmtId="0" fontId="17" fillId="0" borderId="14" xfId="0" applyFont="1" applyBorder="1" applyAlignment="1">
      <alignment vertical="center" wrapText="1"/>
    </xf>
    <xf numFmtId="0" fontId="8" fillId="0" borderId="0" xfId="0" applyFont="1" applyAlignment="1">
      <alignment vertical="center" wrapText="1"/>
    </xf>
    <xf numFmtId="0" fontId="8" fillId="0" borderId="19" xfId="0" applyFont="1" applyBorder="1" applyAlignment="1">
      <alignment vertical="center"/>
    </xf>
    <xf numFmtId="14" fontId="8" fillId="0" borderId="19" xfId="0" applyNumberFormat="1" applyFont="1" applyBorder="1" applyAlignment="1">
      <alignment vertical="center"/>
    </xf>
    <xf numFmtId="0" fontId="8" fillId="0" borderId="0" xfId="0" applyFont="1" applyAlignment="1">
      <alignment vertical="center"/>
    </xf>
    <xf numFmtId="0" fontId="8" fillId="0" borderId="18" xfId="0" applyFont="1" applyBorder="1" applyAlignment="1">
      <alignment vertical="center"/>
    </xf>
    <xf numFmtId="0" fontId="8" fillId="0" borderId="18" xfId="0" applyFont="1" applyBorder="1" applyAlignment="1">
      <alignment vertical="center" wrapText="1"/>
    </xf>
    <xf numFmtId="0" fontId="8" fillId="0" borderId="29" xfId="0" applyFont="1" applyBorder="1" applyAlignment="1">
      <alignment vertical="center"/>
    </xf>
    <xf numFmtId="0" fontId="8" fillId="0" borderId="1" xfId="0" applyFont="1" applyBorder="1" applyAlignment="1">
      <alignment vertical="center"/>
    </xf>
    <xf numFmtId="169" fontId="8" fillId="0" borderId="1" xfId="0" applyNumberFormat="1" applyFont="1" applyBorder="1" applyAlignment="1">
      <alignment vertical="center"/>
    </xf>
    <xf numFmtId="14" fontId="8" fillId="0" borderId="1" xfId="0" applyNumberFormat="1" applyFont="1" applyBorder="1" applyAlignment="1">
      <alignment vertical="center"/>
    </xf>
    <xf numFmtId="0" fontId="8" fillId="0" borderId="10" xfId="0" applyFont="1" applyBorder="1" applyAlignment="1">
      <alignment vertical="center"/>
    </xf>
    <xf numFmtId="169" fontId="8" fillId="0" borderId="10" xfId="0" applyNumberFormat="1" applyFont="1" applyBorder="1" applyAlignment="1">
      <alignment vertical="center"/>
    </xf>
    <xf numFmtId="14" fontId="8" fillId="0" borderId="10" xfId="0" applyNumberFormat="1" applyFont="1" applyBorder="1" applyAlignment="1">
      <alignment vertical="center"/>
    </xf>
    <xf numFmtId="8" fontId="8" fillId="0" borderId="1" xfId="0" applyNumberFormat="1" applyFont="1" applyBorder="1" applyAlignment="1">
      <alignment vertical="center"/>
    </xf>
    <xf numFmtId="8" fontId="8" fillId="0" borderId="10" xfId="0" applyNumberFormat="1" applyFont="1" applyBorder="1" applyAlignment="1">
      <alignment vertical="center"/>
    </xf>
    <xf numFmtId="169" fontId="8" fillId="0" borderId="18" xfId="0" applyNumberFormat="1" applyFont="1" applyBorder="1" applyAlignment="1">
      <alignment vertical="center"/>
    </xf>
    <xf numFmtId="14" fontId="8" fillId="0" borderId="18" xfId="0" applyNumberFormat="1" applyFont="1" applyBorder="1" applyAlignment="1">
      <alignment vertical="center"/>
    </xf>
    <xf numFmtId="169" fontId="8" fillId="0" borderId="13" xfId="0" applyNumberFormat="1" applyFont="1" applyBorder="1" applyAlignment="1">
      <alignment horizontal="center" vertical="center"/>
    </xf>
    <xf numFmtId="8" fontId="8" fillId="0" borderId="18" xfId="0" applyNumberFormat="1" applyFont="1" applyBorder="1" applyAlignment="1">
      <alignment horizontal="center" vertical="center" wrapText="1"/>
    </xf>
    <xf numFmtId="169" fontId="8" fillId="0" borderId="18" xfId="0" applyNumberFormat="1" applyFont="1" applyBorder="1" applyAlignment="1">
      <alignment horizontal="center" vertical="center" wrapText="1"/>
    </xf>
    <xf numFmtId="14" fontId="8" fillId="0" borderId="18" xfId="0" applyNumberFormat="1" applyFont="1" applyBorder="1" applyAlignment="1">
      <alignment horizontal="center" vertical="center" wrapText="1"/>
    </xf>
    <xf numFmtId="169" fontId="8" fillId="0" borderId="13" xfId="0" applyNumberFormat="1" applyFont="1" applyBorder="1" applyAlignment="1">
      <alignment horizontal="center" vertical="center" wrapText="1"/>
    </xf>
    <xf numFmtId="0" fontId="17" fillId="0" borderId="15" xfId="0" applyFont="1" applyBorder="1" applyAlignment="1">
      <alignment wrapText="1"/>
    </xf>
    <xf numFmtId="0" fontId="17" fillId="0" borderId="13" xfId="0" applyFont="1" applyBorder="1" applyAlignment="1">
      <alignment wrapText="1"/>
    </xf>
    <xf numFmtId="0" fontId="11" fillId="6" borderId="10" xfId="0" applyFont="1" applyFill="1" applyBorder="1" applyAlignment="1" applyProtection="1">
      <alignment horizontal="center" vertical="center" wrapText="1"/>
      <protection locked="0"/>
    </xf>
    <xf numFmtId="0" fontId="17" fillId="7" borderId="33" xfId="0" applyFont="1" applyFill="1" applyBorder="1" applyAlignment="1">
      <alignment horizontal="center" vertical="center" wrapText="1"/>
    </xf>
    <xf numFmtId="0" fontId="11" fillId="6" borderId="18" xfId="0" applyFont="1" applyFill="1" applyBorder="1" applyAlignment="1" applyProtection="1">
      <alignment horizontal="center" vertical="center" wrapText="1"/>
      <protection locked="0"/>
    </xf>
    <xf numFmtId="169" fontId="11" fillId="6" borderId="18" xfId="0" applyNumberFormat="1" applyFont="1" applyFill="1" applyBorder="1" applyAlignment="1" applyProtection="1">
      <alignment horizontal="center" vertical="center" wrapText="1"/>
      <protection locked="0"/>
    </xf>
    <xf numFmtId="166" fontId="11" fillId="6" borderId="18" xfId="0" applyNumberFormat="1" applyFont="1" applyFill="1" applyBorder="1" applyAlignment="1" applyProtection="1">
      <alignment horizontal="center" vertical="center" wrapText="1"/>
      <protection locked="0"/>
    </xf>
    <xf numFmtId="0" fontId="25" fillId="0" borderId="13" xfId="0" applyFont="1" applyBorder="1" applyAlignment="1">
      <alignment horizontal="center" vertical="center"/>
    </xf>
    <xf numFmtId="0" fontId="25" fillId="0" borderId="13" xfId="0" applyFont="1" applyBorder="1" applyAlignment="1">
      <alignment horizontal="center" vertical="center" wrapText="1"/>
    </xf>
    <xf numFmtId="0" fontId="25" fillId="0" borderId="13" xfId="0" applyFont="1" applyBorder="1"/>
    <xf numFmtId="0" fontId="26" fillId="7" borderId="13" xfId="0" applyFont="1" applyFill="1" applyBorder="1" applyAlignment="1">
      <alignment horizontal="center" vertical="center" wrapText="1"/>
    </xf>
    <xf numFmtId="14" fontId="25" fillId="0" borderId="13" xfId="0" applyNumberFormat="1" applyFont="1" applyBorder="1"/>
    <xf numFmtId="166" fontId="11" fillId="0" borderId="18" xfId="0" applyNumberFormat="1" applyFont="1" applyBorder="1" applyAlignment="1" applyProtection="1">
      <alignment horizontal="center" vertical="center" wrapText="1"/>
      <protection locked="0"/>
    </xf>
    <xf numFmtId="14" fontId="0" fillId="0" borderId="13" xfId="0" applyNumberFormat="1" applyBorder="1"/>
    <xf numFmtId="0" fontId="25" fillId="0" borderId="13" xfId="0" applyFont="1" applyBorder="1" applyAlignment="1">
      <alignment wrapText="1"/>
    </xf>
    <xf numFmtId="0" fontId="11" fillId="0" borderId="14" xfId="0" applyFont="1" applyBorder="1" applyAlignment="1">
      <alignment wrapText="1"/>
    </xf>
    <xf numFmtId="0" fontId="11" fillId="0" borderId="15" xfId="0" applyFont="1" applyBorder="1" applyAlignment="1">
      <alignment wrapText="1"/>
    </xf>
    <xf numFmtId="8" fontId="11" fillId="0" borderId="15" xfId="0" applyNumberFormat="1" applyFont="1" applyBorder="1" applyAlignment="1">
      <alignment wrapText="1"/>
    </xf>
    <xf numFmtId="0" fontId="11" fillId="0" borderId="29" xfId="0" applyFont="1" applyBorder="1" applyAlignment="1">
      <alignment wrapText="1"/>
    </xf>
    <xf numFmtId="14" fontId="11" fillId="0" borderId="15" xfId="0" applyNumberFormat="1" applyFont="1" applyBorder="1" applyAlignment="1">
      <alignment wrapText="1"/>
    </xf>
    <xf numFmtId="0" fontId="11" fillId="0" borderId="19" xfId="0" applyFont="1" applyBorder="1" applyAlignment="1">
      <alignment wrapText="1"/>
    </xf>
    <xf numFmtId="0" fontId="17" fillId="0" borderId="20" xfId="0" applyFont="1" applyBorder="1" applyAlignment="1">
      <alignment wrapText="1"/>
    </xf>
    <xf numFmtId="0" fontId="11" fillId="0" borderId="28" xfId="0" applyFont="1" applyBorder="1" applyAlignment="1">
      <alignment wrapText="1"/>
    </xf>
    <xf numFmtId="8" fontId="11" fillId="0" borderId="28" xfId="0" applyNumberFormat="1" applyFont="1" applyBorder="1" applyAlignment="1">
      <alignment wrapText="1"/>
    </xf>
    <xf numFmtId="14" fontId="11" fillId="0" borderId="28" xfId="0" applyNumberFormat="1" applyFont="1" applyBorder="1" applyAlignment="1">
      <alignment wrapText="1"/>
    </xf>
    <xf numFmtId="0" fontId="17" fillId="0" borderId="33" xfId="0" applyFont="1" applyBorder="1" applyAlignment="1">
      <alignment wrapText="1"/>
    </xf>
    <xf numFmtId="0" fontId="11" fillId="0" borderId="34" xfId="0" applyFont="1" applyBorder="1" applyAlignment="1">
      <alignment wrapText="1"/>
    </xf>
    <xf numFmtId="0" fontId="11" fillId="0" borderId="35" xfId="0" applyFont="1" applyBorder="1" applyAlignment="1">
      <alignment wrapText="1"/>
    </xf>
    <xf numFmtId="8" fontId="11" fillId="0" borderId="35" xfId="0" applyNumberFormat="1" applyFont="1" applyBorder="1" applyAlignment="1">
      <alignment wrapText="1"/>
    </xf>
    <xf numFmtId="3" fontId="17" fillId="0" borderId="0" xfId="0" applyNumberFormat="1" applyFont="1"/>
    <xf numFmtId="3" fontId="17" fillId="0" borderId="13" xfId="0" applyNumberFormat="1" applyFont="1" applyBorder="1"/>
    <xf numFmtId="0" fontId="11" fillId="0" borderId="32" xfId="0" applyFont="1" applyBorder="1" applyAlignment="1">
      <alignment wrapText="1"/>
    </xf>
    <xf numFmtId="14" fontId="11" fillId="0" borderId="35" xfId="0" applyNumberFormat="1" applyFont="1" applyBorder="1" applyAlignment="1">
      <alignment wrapText="1"/>
    </xf>
    <xf numFmtId="0" fontId="11" fillId="0" borderId="0" xfId="0" applyFont="1" applyAlignment="1">
      <alignment wrapText="1"/>
    </xf>
    <xf numFmtId="0" fontId="11" fillId="0" borderId="18" xfId="0" applyFont="1" applyBorder="1" applyAlignment="1">
      <alignment wrapText="1"/>
    </xf>
    <xf numFmtId="0" fontId="17" fillId="0" borderId="29" xfId="0" applyFont="1" applyBorder="1" applyAlignment="1">
      <alignment wrapText="1"/>
    </xf>
    <xf numFmtId="8" fontId="11" fillId="0" borderId="29" xfId="0" applyNumberFormat="1" applyFont="1" applyBorder="1" applyAlignment="1">
      <alignment wrapText="1"/>
    </xf>
    <xf numFmtId="14" fontId="11" fillId="0" borderId="29" xfId="0" applyNumberFormat="1" applyFont="1" applyBorder="1" applyAlignment="1">
      <alignment wrapText="1"/>
    </xf>
    <xf numFmtId="0" fontId="11" fillId="0" borderId="31" xfId="0" applyFont="1" applyBorder="1" applyAlignment="1">
      <alignment wrapText="1"/>
    </xf>
    <xf numFmtId="0" fontId="29" fillId="0" borderId="29" xfId="0" applyFont="1" applyBorder="1" applyAlignment="1">
      <alignment wrapText="1"/>
    </xf>
    <xf numFmtId="0" fontId="11" fillId="0" borderId="13" xfId="0" applyFont="1" applyBorder="1" applyAlignment="1">
      <alignment wrapText="1"/>
    </xf>
    <xf numFmtId="0" fontId="11" fillId="0" borderId="21" xfId="0" applyFont="1" applyBorder="1" applyAlignment="1">
      <alignment wrapText="1"/>
    </xf>
    <xf numFmtId="0" fontId="11" fillId="0" borderId="24" xfId="0" applyFont="1" applyBorder="1" applyAlignment="1" applyProtection="1">
      <alignment horizontal="center" vertical="center" wrapText="1"/>
      <protection locked="0"/>
    </xf>
    <xf numFmtId="8" fontId="11" fillId="0" borderId="13" xfId="0" applyNumberFormat="1" applyFont="1" applyBorder="1" applyAlignment="1">
      <alignment wrapText="1"/>
    </xf>
    <xf numFmtId="14" fontId="11" fillId="0" borderId="13" xfId="0" applyNumberFormat="1" applyFont="1" applyBorder="1" applyAlignment="1">
      <alignment wrapText="1"/>
    </xf>
    <xf numFmtId="14" fontId="11" fillId="0" borderId="16"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xf numFmtId="0" fontId="15" fillId="0" borderId="14" xfId="0" applyFont="1" applyBorder="1" applyAlignment="1" applyProtection="1">
      <alignment horizontal="center" vertical="center" wrapText="1"/>
      <protection locked="0"/>
    </xf>
    <xf numFmtId="0" fontId="0" fillId="0" borderId="14" xfId="0" applyBorder="1"/>
    <xf numFmtId="14" fontId="11" fillId="0" borderId="15" xfId="0" applyNumberFormat="1" applyFont="1" applyBorder="1" applyAlignment="1">
      <alignment horizontal="center" vertical="center" wrapText="1"/>
    </xf>
    <xf numFmtId="0" fontId="11" fillId="0" borderId="21" xfId="0" applyFont="1" applyBorder="1" applyAlignment="1">
      <alignment horizontal="center" vertical="center" wrapText="1"/>
    </xf>
    <xf numFmtId="14" fontId="0" fillId="0" borderId="0" xfId="0" applyNumberFormat="1"/>
    <xf numFmtId="0" fontId="16" fillId="0" borderId="2" xfId="0" applyFont="1" applyBorder="1" applyAlignment="1">
      <alignment horizontal="center" vertical="center" wrapText="1"/>
    </xf>
    <xf numFmtId="0" fontId="8" fillId="0" borderId="19" xfId="0" applyFont="1" applyBorder="1" applyAlignment="1" applyProtection="1">
      <alignment horizontal="center" vertical="center" wrapText="1"/>
      <protection locked="0"/>
    </xf>
    <xf numFmtId="173" fontId="25" fillId="0" borderId="13" xfId="0" applyNumberFormat="1" applyFont="1" applyBorder="1"/>
    <xf numFmtId="0" fontId="11" fillId="0" borderId="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44" fontId="8" fillId="0" borderId="7" xfId="1" applyFont="1" applyBorder="1" applyAlignment="1">
      <alignment horizontal="center" vertical="center"/>
    </xf>
    <xf numFmtId="0" fontId="0" fillId="0" borderId="18" xfId="0" applyBorder="1"/>
    <xf numFmtId="0" fontId="17" fillId="0" borderId="13" xfId="0" applyFont="1" applyBorder="1" applyAlignment="1">
      <alignment horizontal="center" vertical="center" wrapText="1"/>
    </xf>
    <xf numFmtId="0" fontId="17" fillId="0" borderId="4" xfId="0" applyFont="1" applyBorder="1" applyAlignment="1" applyProtection="1">
      <alignment horizontal="center" vertical="center" wrapText="1"/>
      <protection locked="0"/>
    </xf>
    <xf numFmtId="14" fontId="11" fillId="0" borderId="8" xfId="2" applyNumberFormat="1"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6" xfId="0" applyFont="1" applyBorder="1" applyAlignment="1">
      <alignment horizontal="center" vertical="center"/>
    </xf>
    <xf numFmtId="0" fontId="8" fillId="0" borderId="32" xfId="0" applyFont="1" applyBorder="1" applyAlignment="1">
      <alignment vertical="center"/>
    </xf>
    <xf numFmtId="14" fontId="8" fillId="0" borderId="32" xfId="0" applyNumberFormat="1" applyFont="1" applyBorder="1" applyAlignment="1">
      <alignment vertical="center"/>
    </xf>
    <xf numFmtId="0" fontId="25" fillId="0" borderId="18" xfId="0" applyFont="1" applyBorder="1"/>
    <xf numFmtId="0" fontId="16" fillId="0" borderId="7" xfId="0" applyFont="1" applyBorder="1" applyAlignment="1">
      <alignment horizontal="center" vertical="center"/>
    </xf>
    <xf numFmtId="0" fontId="16" fillId="0" borderId="17" xfId="0" applyFont="1" applyBorder="1" applyAlignment="1">
      <alignment horizontal="center" vertical="center"/>
    </xf>
    <xf numFmtId="164" fontId="11" fillId="0" borderId="13" xfId="0" applyNumberFormat="1" applyFont="1" applyBorder="1" applyAlignment="1" applyProtection="1">
      <alignment horizontal="center" vertical="center" wrapText="1"/>
      <protection locked="0"/>
    </xf>
    <xf numFmtId="165" fontId="11" fillId="0" borderId="8" xfId="2" applyNumberFormat="1" applyFont="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166" fontId="11" fillId="0" borderId="8" xfId="2" applyNumberFormat="1" applyFont="1" applyBorder="1" applyAlignment="1" applyProtection="1">
      <alignment horizontal="center" vertical="center" wrapText="1"/>
      <protection locked="0"/>
    </xf>
    <xf numFmtId="166" fontId="11" fillId="0" borderId="2" xfId="0" applyNumberFormat="1" applyFont="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wrapText="1"/>
      <protection locked="0"/>
    </xf>
    <xf numFmtId="164" fontId="11" fillId="0" borderId="18" xfId="0" applyNumberFormat="1" applyFont="1" applyBorder="1" applyAlignment="1" applyProtection="1">
      <alignment horizontal="center" vertical="center" wrapText="1"/>
      <protection locked="0"/>
    </xf>
    <xf numFmtId="14" fontId="11" fillId="0" borderId="18" xfId="0" applyNumberFormat="1" applyFont="1" applyBorder="1" applyAlignment="1" applyProtection="1">
      <alignment horizontal="center" vertical="center" wrapText="1"/>
      <protection locked="0"/>
    </xf>
    <xf numFmtId="0" fontId="30" fillId="0" borderId="13" xfId="0" applyFont="1" applyBorder="1" applyAlignment="1">
      <alignment wrapText="1"/>
    </xf>
    <xf numFmtId="0" fontId="16" fillId="0" borderId="21" xfId="0" applyFont="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0" fillId="0" borderId="14" xfId="0" applyBorder="1" applyAlignment="1">
      <alignment wrapText="1"/>
    </xf>
    <xf numFmtId="0" fontId="11" fillId="0" borderId="26" xfId="0" applyFont="1" applyBorder="1" applyAlignment="1">
      <alignment wrapText="1"/>
    </xf>
    <xf numFmtId="0" fontId="11" fillId="3" borderId="14" xfId="0" applyFont="1" applyFill="1" applyBorder="1" applyAlignment="1" applyProtection="1">
      <alignment horizontal="center" vertical="center" wrapText="1"/>
      <protection locked="0"/>
    </xf>
    <xf numFmtId="14" fontId="11" fillId="0" borderId="18" xfId="0" applyNumberFormat="1" applyFont="1" applyBorder="1" applyAlignment="1">
      <alignment wrapText="1"/>
    </xf>
    <xf numFmtId="0" fontId="11" fillId="3" borderId="21" xfId="0" applyFont="1" applyFill="1" applyBorder="1" applyAlignment="1" applyProtection="1">
      <alignment horizontal="center" vertical="center" wrapText="1"/>
      <protection locked="0"/>
    </xf>
    <xf numFmtId="0" fontId="0" fillId="0" borderId="15" xfId="0" applyBorder="1" applyAlignment="1">
      <alignment wrapText="1"/>
    </xf>
    <xf numFmtId="14" fontId="11" fillId="0" borderId="28" xfId="0" applyNumberFormat="1" applyFont="1" applyBorder="1" applyAlignment="1">
      <alignment horizontal="center" vertical="center" wrapText="1"/>
    </xf>
    <xf numFmtId="0" fontId="11" fillId="0" borderId="35" xfId="0" applyFont="1" applyBorder="1" applyAlignment="1">
      <alignment horizontal="center" vertical="center" wrapText="1"/>
    </xf>
    <xf numFmtId="14" fontId="11" fillId="0" borderId="29" xfId="0" applyNumberFormat="1" applyFont="1" applyBorder="1" applyAlignment="1">
      <alignment horizontal="center" vertical="center" wrapText="1"/>
    </xf>
    <xf numFmtId="0" fontId="11" fillId="0" borderId="29" xfId="0" applyFont="1" applyBorder="1" applyAlignment="1">
      <alignment horizontal="center" vertical="center" wrapText="1"/>
    </xf>
    <xf numFmtId="0" fontId="11" fillId="0" borderId="18" xfId="0" applyFont="1" applyBorder="1" applyAlignment="1">
      <alignment horizontal="center" vertical="center" wrapText="1"/>
    </xf>
    <xf numFmtId="8" fontId="11" fillId="0" borderId="14" xfId="0" applyNumberFormat="1" applyFont="1" applyBorder="1" applyAlignment="1">
      <alignment wrapText="1"/>
    </xf>
    <xf numFmtId="0" fontId="8" fillId="0" borderId="0" xfId="0" applyFont="1"/>
    <xf numFmtId="0" fontId="0" fillId="7" borderId="0" xfId="0" applyFill="1"/>
    <xf numFmtId="14" fontId="17" fillId="0" borderId="18" xfId="0" applyNumberFormat="1" applyFont="1" applyBorder="1" applyAlignment="1">
      <alignment horizontal="center" vertical="center"/>
    </xf>
    <xf numFmtId="14" fontId="17" fillId="0" borderId="13" xfId="0" applyNumberFormat="1" applyFont="1" applyBorder="1" applyAlignment="1">
      <alignment horizontal="center" vertical="center"/>
    </xf>
    <xf numFmtId="0" fontId="30" fillId="0" borderId="0" xfId="0" applyFont="1"/>
    <xf numFmtId="14" fontId="17" fillId="0" borderId="3" xfId="0" applyNumberFormat="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14" fontId="11" fillId="0" borderId="6" xfId="0" applyNumberFormat="1" applyFont="1" applyBorder="1" applyAlignment="1" applyProtection="1">
      <alignment horizontal="center" vertical="center" wrapText="1"/>
      <protection locked="0"/>
    </xf>
    <xf numFmtId="15" fontId="8" fillId="0" borderId="8" xfId="0" applyNumberFormat="1" applyFont="1" applyBorder="1" applyAlignment="1" applyProtection="1">
      <alignment horizontal="center" vertical="center" wrapText="1"/>
      <protection locked="0"/>
    </xf>
    <xf numFmtId="0" fontId="8" fillId="0" borderId="26" xfId="0" applyFont="1" applyBorder="1" applyAlignment="1">
      <alignment vertical="center"/>
    </xf>
    <xf numFmtId="0" fontId="27" fillId="0" borderId="0" xfId="0" applyFont="1"/>
    <xf numFmtId="0" fontId="28" fillId="0" borderId="0" xfId="0" applyFont="1"/>
    <xf numFmtId="4" fontId="28" fillId="0" borderId="0" xfId="0" applyNumberFormat="1" applyFont="1"/>
    <xf numFmtId="0" fontId="43" fillId="7" borderId="0" xfId="0" applyFont="1" applyFill="1" applyAlignment="1">
      <alignment horizontal="left" vertical="center"/>
    </xf>
    <xf numFmtId="0" fontId="44" fillId="7" borderId="0" xfId="0" applyFont="1" applyFill="1" applyAlignment="1">
      <alignment horizontal="left" vertical="center"/>
    </xf>
    <xf numFmtId="0" fontId="8" fillId="0" borderId="32" xfId="0" applyFont="1" applyBorder="1" applyAlignment="1">
      <alignment vertical="center" wrapText="1"/>
    </xf>
    <xf numFmtId="14" fontId="8" fillId="0" borderId="21" xfId="0" applyNumberFormat="1" applyFont="1" applyBorder="1" applyAlignment="1">
      <alignment vertical="center"/>
    </xf>
    <xf numFmtId="0" fontId="8" fillId="0" borderId="37" xfId="0" applyFont="1" applyBorder="1" applyAlignment="1">
      <alignment vertical="center"/>
    </xf>
    <xf numFmtId="0" fontId="24" fillId="0" borderId="32" xfId="0" applyFont="1" applyBorder="1" applyAlignment="1">
      <alignment vertical="center"/>
    </xf>
    <xf numFmtId="0" fontId="8" fillId="0" borderId="35" xfId="0" applyFont="1" applyBorder="1" applyAlignment="1">
      <alignment vertical="center"/>
    </xf>
    <xf numFmtId="0" fontId="16" fillId="0" borderId="38"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1" fillId="0" borderId="11" xfId="2"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4" fillId="0" borderId="1" xfId="0" applyFont="1" applyBorder="1" applyAlignment="1">
      <alignment vertical="center"/>
    </xf>
    <xf numFmtId="0" fontId="17" fillId="0" borderId="1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0" xfId="0" applyFont="1" applyBorder="1" applyAlignment="1">
      <alignment horizontal="center" vertical="center"/>
    </xf>
    <xf numFmtId="165" fontId="17" fillId="0" borderId="3" xfId="0" applyNumberFormat="1" applyFont="1" applyBorder="1" applyAlignment="1" applyProtection="1">
      <alignment horizontal="center" vertical="center" wrapText="1"/>
      <protection locked="0"/>
    </xf>
    <xf numFmtId="0" fontId="26" fillId="7" borderId="18" xfId="0" applyFont="1" applyFill="1" applyBorder="1" applyAlignment="1">
      <alignment horizontal="center" vertical="center" wrapText="1"/>
    </xf>
    <xf numFmtId="0" fontId="8" fillId="0" borderId="9" xfId="0" applyFont="1" applyBorder="1" applyAlignment="1">
      <alignment horizontal="center" vertical="center"/>
    </xf>
    <xf numFmtId="0" fontId="16" fillId="0" borderId="26" xfId="0" applyFont="1" applyBorder="1" applyAlignment="1">
      <alignment horizontal="center" vertical="center" wrapText="1"/>
    </xf>
    <xf numFmtId="0" fontId="16" fillId="0" borderId="29" xfId="0" applyFont="1" applyBorder="1" applyAlignment="1">
      <alignment horizontal="center" vertical="center"/>
    </xf>
    <xf numFmtId="169" fontId="16" fillId="0" borderId="18" xfId="0" applyNumberFormat="1" applyFont="1" applyBorder="1" applyAlignment="1">
      <alignment horizontal="center" vertical="center" wrapText="1"/>
    </xf>
    <xf numFmtId="14" fontId="16" fillId="0" borderId="18" xfId="0" applyNumberFormat="1" applyFont="1" applyBorder="1" applyAlignment="1">
      <alignment horizontal="center" vertical="center" wrapText="1"/>
    </xf>
    <xf numFmtId="0" fontId="25" fillId="0" borderId="0" xfId="0" applyFont="1"/>
    <xf numFmtId="169" fontId="25" fillId="0" borderId="13" xfId="0" applyNumberFormat="1" applyFont="1" applyBorder="1" applyAlignment="1">
      <alignment horizontal="center" vertical="center" wrapText="1"/>
    </xf>
    <xf numFmtId="14" fontId="25" fillId="0" borderId="13" xfId="0" applyNumberFormat="1"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11" fillId="3" borderId="39" xfId="0" applyFont="1" applyFill="1" applyBorder="1" applyAlignment="1" applyProtection="1">
      <alignment horizontal="center" vertical="center" wrapText="1"/>
      <protection locked="0"/>
    </xf>
    <xf numFmtId="0" fontId="11" fillId="3" borderId="40" xfId="0" applyFont="1" applyFill="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14" fontId="11" fillId="8" borderId="1" xfId="0" applyNumberFormat="1" applyFont="1" applyFill="1" applyBorder="1" applyAlignment="1">
      <alignment horizontal="center" vertical="center" wrapText="1"/>
    </xf>
    <xf numFmtId="0" fontId="25" fillId="0" borderId="18" xfId="0" applyFont="1" applyBorder="1" applyAlignment="1">
      <alignment horizontal="center" vertical="top"/>
    </xf>
    <xf numFmtId="0" fontId="25" fillId="0" borderId="18" xfId="0" applyFont="1" applyBorder="1" applyAlignment="1">
      <alignment horizontal="center" vertical="center"/>
    </xf>
    <xf numFmtId="0" fontId="25" fillId="0" borderId="18" xfId="0" applyFont="1" applyBorder="1" applyAlignment="1">
      <alignment horizontal="center" vertical="center" wrapText="1"/>
    </xf>
    <xf numFmtId="8" fontId="11" fillId="0" borderId="18" xfId="0" applyNumberFormat="1" applyFont="1" applyBorder="1" applyAlignment="1">
      <alignment wrapText="1"/>
    </xf>
    <xf numFmtId="168" fontId="18" fillId="0" borderId="3" xfId="0" applyNumberFormat="1" applyFont="1" applyBorder="1" applyAlignment="1" applyProtection="1">
      <alignment horizontal="right" vertical="center" wrapText="1"/>
      <protection locked="0"/>
    </xf>
    <xf numFmtId="0" fontId="16" fillId="0" borderId="32" xfId="0" applyFont="1" applyBorder="1" applyAlignment="1">
      <alignment horizontal="center" vertical="center" wrapText="1"/>
    </xf>
    <xf numFmtId="6" fontId="8" fillId="0" borderId="6" xfId="0" applyNumberFormat="1" applyFont="1" applyBorder="1" applyAlignment="1">
      <alignment horizontal="center" vertical="center" wrapText="1"/>
    </xf>
    <xf numFmtId="169" fontId="11" fillId="0" borderId="13" xfId="0" applyNumberFormat="1" applyFont="1" applyBorder="1" applyAlignment="1" applyProtection="1">
      <alignment horizontal="center" vertical="center" wrapText="1"/>
      <protection locked="0"/>
    </xf>
    <xf numFmtId="173" fontId="25" fillId="0" borderId="18" xfId="0" applyNumberFormat="1" applyFont="1" applyBorder="1"/>
    <xf numFmtId="14" fontId="25" fillId="0" borderId="18" xfId="0" applyNumberFormat="1" applyFont="1" applyBorder="1"/>
    <xf numFmtId="14" fontId="0" fillId="0" borderId="18" xfId="0" applyNumberFormat="1" applyBorder="1"/>
    <xf numFmtId="6" fontId="11" fillId="0" borderId="13" xfId="0" applyNumberFormat="1" applyFont="1" applyBorder="1" applyAlignment="1">
      <alignment wrapText="1"/>
    </xf>
    <xf numFmtId="8" fontId="11" fillId="0" borderId="26" xfId="0" applyNumberFormat="1" applyFont="1" applyBorder="1" applyAlignment="1">
      <alignment wrapText="1"/>
    </xf>
    <xf numFmtId="169" fontId="25" fillId="0" borderId="13" xfId="0" applyNumberFormat="1" applyFont="1" applyBorder="1"/>
    <xf numFmtId="0" fontId="25" fillId="0" borderId="18" xfId="0" applyFont="1" applyBorder="1" applyAlignment="1">
      <alignment wrapText="1"/>
    </xf>
    <xf numFmtId="166" fontId="11" fillId="0" borderId="1" xfId="0" applyNumberFormat="1" applyFont="1" applyFill="1" applyBorder="1" applyAlignment="1" applyProtection="1">
      <alignment horizontal="center" vertical="center" wrapText="1"/>
      <protection locked="0"/>
    </xf>
    <xf numFmtId="166" fontId="16" fillId="8" borderId="1" xfId="0" applyNumberFormat="1" applyFont="1" applyFill="1" applyBorder="1" applyAlignment="1">
      <alignment horizontal="center" vertical="center"/>
    </xf>
    <xf numFmtId="14" fontId="11" fillId="8" borderId="1" xfId="0" applyNumberFormat="1" applyFont="1" applyFill="1" applyBorder="1" applyAlignment="1" applyProtection="1">
      <alignment horizontal="center" vertical="center" wrapText="1"/>
      <protection locked="0"/>
    </xf>
    <xf numFmtId="14" fontId="11" fillId="8" borderId="1" xfId="0" applyNumberFormat="1" applyFont="1" applyFill="1" applyBorder="1" applyAlignment="1" applyProtection="1">
      <alignment vertical="center" wrapText="1"/>
      <protection locked="0"/>
    </xf>
    <xf numFmtId="14" fontId="8" fillId="8" borderId="1" xfId="0" applyNumberFormat="1" applyFont="1" applyFill="1" applyBorder="1" applyAlignment="1">
      <alignment horizontal="center" vertical="center" wrapText="1"/>
    </xf>
    <xf numFmtId="0" fontId="36" fillId="7" borderId="0" xfId="0" applyFont="1" applyFill="1" applyAlignment="1">
      <alignment horizontal="left"/>
    </xf>
    <xf numFmtId="0" fontId="31" fillId="7" borderId="0" xfId="0" applyFont="1" applyFill="1" applyAlignment="1">
      <alignment horizontal="left"/>
    </xf>
    <xf numFmtId="0" fontId="33" fillId="7" borderId="0" xfId="0" applyFont="1" applyFill="1" applyAlignment="1">
      <alignment horizontal="left"/>
    </xf>
    <xf numFmtId="0" fontId="0" fillId="7" borderId="0" xfId="0" applyFill="1" applyAlignment="1">
      <alignment horizontal="left"/>
    </xf>
    <xf numFmtId="0" fontId="32" fillId="7" borderId="0" xfId="0" applyFont="1" applyFill="1" applyAlignment="1">
      <alignment horizontal="center"/>
    </xf>
    <xf numFmtId="0" fontId="37" fillId="7" borderId="0" xfId="0" applyFont="1" applyFill="1" applyAlignment="1">
      <alignment horizontal="left"/>
    </xf>
    <xf numFmtId="0" fontId="35" fillId="7" borderId="0" xfId="0" applyFont="1" applyFill="1" applyAlignment="1">
      <alignment horizontal="left"/>
    </xf>
    <xf numFmtId="14" fontId="11" fillId="0" borderId="5" xfId="0" applyNumberFormat="1" applyFont="1" applyBorder="1" applyAlignment="1" applyProtection="1">
      <alignment horizontal="center" vertical="center" wrapText="1"/>
      <protection locked="0"/>
    </xf>
    <xf numFmtId="14" fontId="11" fillId="0" borderId="26" xfId="0" applyNumberFormat="1" applyFont="1" applyBorder="1" applyAlignment="1" applyProtection="1">
      <alignment horizontal="center" vertical="center" wrapText="1"/>
      <protection locked="0"/>
    </xf>
    <xf numFmtId="14" fontId="11" fillId="0" borderId="14" xfId="0" applyNumberFormat="1" applyFont="1" applyBorder="1" applyAlignment="1" applyProtection="1">
      <alignment horizontal="center" vertical="center" wrapText="1"/>
      <protection locked="0"/>
    </xf>
    <xf numFmtId="14" fontId="11" fillId="0" borderId="16" xfId="0" applyNumberFormat="1" applyFont="1" applyBorder="1" applyAlignment="1" applyProtection="1">
      <alignment horizontal="center" vertical="center" wrapText="1"/>
      <protection locked="0"/>
    </xf>
    <xf numFmtId="14" fontId="11" fillId="0" borderId="5" xfId="0" applyNumberFormat="1" applyFont="1" applyBorder="1" applyAlignment="1" applyProtection="1">
      <alignment vertical="center" wrapText="1"/>
      <protection locked="0"/>
    </xf>
    <xf numFmtId="0" fontId="8" fillId="0" borderId="14" xfId="0" applyFont="1" applyBorder="1" applyAlignment="1">
      <alignment vertical="center"/>
    </xf>
    <xf numFmtId="0" fontId="8" fillId="0" borderId="5" xfId="0" applyFont="1" applyBorder="1" applyAlignment="1">
      <alignment vertical="center"/>
    </xf>
    <xf numFmtId="0" fontId="8" fillId="0" borderId="27" xfId="0" applyFont="1" applyBorder="1" applyAlignment="1">
      <alignment vertical="center"/>
    </xf>
    <xf numFmtId="0" fontId="25" fillId="0" borderId="19" xfId="0" applyFont="1" applyBorder="1" applyAlignment="1">
      <alignment horizontal="center" vertical="center" wrapText="1"/>
    </xf>
    <xf numFmtId="14" fontId="25" fillId="0" borderId="19" xfId="0" applyNumberFormat="1" applyFont="1" applyBorder="1" applyAlignment="1">
      <alignment horizontal="center" vertical="center" wrapText="1"/>
    </xf>
    <xf numFmtId="14" fontId="11" fillId="0" borderId="4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xf>
    <xf numFmtId="14" fontId="11" fillId="0" borderId="1" xfId="0" applyNumberFormat="1" applyFont="1" applyFill="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14" fontId="11" fillId="8" borderId="1" xfId="2" applyNumberFormat="1" applyFont="1" applyFill="1" applyBorder="1" applyAlignment="1" applyProtection="1">
      <alignment horizontal="center" vertical="center" wrapText="1"/>
      <protection locked="0"/>
    </xf>
    <xf numFmtId="14" fontId="11" fillId="0" borderId="1" xfId="0" applyNumberFormat="1" applyFont="1" applyBorder="1" applyAlignment="1">
      <alignment vertical="center" wrapText="1"/>
    </xf>
    <xf numFmtId="14" fontId="8" fillId="8" borderId="1" xfId="0" applyNumberFormat="1" applyFont="1" applyFill="1" applyBorder="1" applyAlignment="1">
      <alignment vertical="center"/>
    </xf>
    <xf numFmtId="14" fontId="11" fillId="0" borderId="1" xfId="0" applyNumberFormat="1" applyFont="1" applyBorder="1" applyAlignment="1" applyProtection="1">
      <alignment horizontal="left" vertical="center" wrapText="1"/>
      <protection locked="0"/>
    </xf>
    <xf numFmtId="14" fontId="11" fillId="8" borderId="1" xfId="0" applyNumberFormat="1"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14" fontId="16" fillId="8"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18" xfId="0" applyFont="1" applyBorder="1" applyAlignment="1">
      <alignment horizontal="center" vertical="top" wrapText="1"/>
    </xf>
    <xf numFmtId="0" fontId="25" fillId="0" borderId="1" xfId="0" applyFont="1" applyBorder="1"/>
    <xf numFmtId="0" fontId="25" fillId="0" borderId="1" xfId="0" applyFont="1" applyBorder="1" applyAlignment="1">
      <alignment horizontal="center" vertical="top"/>
    </xf>
    <xf numFmtId="0" fontId="25" fillId="0" borderId="1" xfId="0" applyFont="1" applyBorder="1" applyAlignment="1">
      <alignment horizontal="center" vertical="top" wrapText="1"/>
    </xf>
    <xf numFmtId="0" fontId="25" fillId="0" borderId="1" xfId="0" applyFont="1" applyBorder="1" applyAlignment="1">
      <alignment horizontal="center" vertical="center"/>
    </xf>
    <xf numFmtId="0" fontId="34" fillId="7" borderId="0" xfId="0" applyFont="1" applyFill="1" applyAlignment="1">
      <alignment horizontal="left"/>
    </xf>
    <xf numFmtId="14" fontId="17" fillId="0" borderId="5" xfId="0" applyNumberFormat="1" applyFont="1" applyBorder="1" applyAlignment="1" applyProtection="1">
      <alignment horizontal="center" vertical="center" wrapText="1"/>
      <protection locked="0"/>
    </xf>
    <xf numFmtId="14" fontId="11" fillId="7" borderId="4" xfId="0" applyNumberFormat="1" applyFont="1" applyFill="1" applyBorder="1" applyAlignment="1" applyProtection="1">
      <alignment horizontal="center" vertical="center" wrapText="1"/>
      <protection locked="0"/>
    </xf>
    <xf numFmtId="14" fontId="11" fillId="7" borderId="5" xfId="0" applyNumberFormat="1"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7" fillId="7" borderId="16" xfId="0" applyFont="1" applyFill="1" applyBorder="1" applyAlignment="1">
      <alignment horizontal="center" vertical="center" wrapText="1"/>
    </xf>
    <xf numFmtId="14" fontId="11" fillId="6" borderId="26" xfId="0" applyNumberFormat="1" applyFont="1" applyFill="1" applyBorder="1" applyAlignment="1" applyProtection="1">
      <alignment horizontal="center" vertical="center" wrapText="1"/>
      <protection locked="0"/>
    </xf>
    <xf numFmtId="0" fontId="25" fillId="0" borderId="14" xfId="0" applyFont="1" applyBorder="1"/>
    <xf numFmtId="0" fontId="0" fillId="0" borderId="26" xfId="0" applyBorder="1"/>
    <xf numFmtId="166" fontId="17" fillId="8" borderId="1"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14" fontId="8" fillId="7" borderId="1" xfId="0" applyNumberFormat="1" applyFont="1" applyFill="1" applyBorder="1" applyAlignment="1" applyProtection="1">
      <alignment horizontal="center" vertical="center" wrapText="1"/>
      <protection locked="0"/>
    </xf>
    <xf numFmtId="14" fontId="17" fillId="7" borderId="1" xfId="0" applyNumberFormat="1" applyFont="1" applyFill="1" applyBorder="1" applyAlignment="1">
      <alignment horizontal="center" vertical="center" wrapText="1"/>
    </xf>
    <xf numFmtId="14" fontId="8" fillId="8" borderId="1" xfId="0" applyNumberFormat="1" applyFont="1" applyFill="1" applyBorder="1" applyAlignment="1">
      <alignment horizontal="center" vertical="center"/>
    </xf>
    <xf numFmtId="14" fontId="25" fillId="0" borderId="1" xfId="0" applyNumberFormat="1" applyFont="1" applyBorder="1"/>
    <xf numFmtId="0" fontId="0" fillId="0" borderId="1" xfId="0" applyBorder="1"/>
    <xf numFmtId="14" fontId="0" fillId="0" borderId="1" xfId="0" applyNumberFormat="1" applyBorder="1"/>
    <xf numFmtId="0" fontId="8" fillId="0" borderId="0" xfId="0" applyFont="1" applyFill="1" applyAlignment="1">
      <alignment horizontal="center" vertical="center"/>
    </xf>
    <xf numFmtId="0" fontId="17" fillId="0" borderId="0" xfId="0" applyFont="1" applyFill="1" applyAlignment="1">
      <alignment horizontal="center" vertical="center"/>
    </xf>
    <xf numFmtId="0" fontId="0" fillId="0" borderId="0" xfId="0" applyFill="1"/>
    <xf numFmtId="14" fontId="15" fillId="0"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14" fontId="15"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1" fillId="0" borderId="1" xfId="0" applyFont="1" applyBorder="1" applyAlignment="1">
      <alignment wrapText="1"/>
    </xf>
    <xf numFmtId="14" fontId="11" fillId="0" borderId="1" xfId="0" applyNumberFormat="1" applyFont="1" applyBorder="1" applyAlignment="1">
      <alignment wrapText="1"/>
    </xf>
    <xf numFmtId="0" fontId="0" fillId="0" borderId="1" xfId="0" applyBorder="1" applyAlignment="1">
      <alignment wrapText="1"/>
    </xf>
    <xf numFmtId="14" fontId="11" fillId="8" borderId="1" xfId="0" applyNumberFormat="1" applyFont="1" applyFill="1" applyBorder="1" applyAlignment="1">
      <alignment wrapText="1"/>
    </xf>
    <xf numFmtId="14" fontId="11" fillId="0" borderId="1" xfId="0" applyNumberFormat="1" applyFont="1" applyFill="1" applyBorder="1" applyAlignment="1">
      <alignment horizontal="center" vertical="center" wrapText="1"/>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19"/>
  <sheetViews>
    <sheetView workbookViewId="0">
      <selection activeCell="B18" sqref="B18:R18"/>
    </sheetView>
  </sheetViews>
  <sheetFormatPr defaultColWidth="9.140625" defaultRowHeight="15" x14ac:dyDescent="0.25"/>
  <cols>
    <col min="1" max="19" width="9.140625" style="380"/>
    <col min="20" max="20" width="2.5703125" style="380" customWidth="1"/>
    <col min="21" max="16384" width="9.140625" style="380"/>
  </cols>
  <sheetData>
    <row r="1" spans="1:21" ht="9" customHeight="1" x14ac:dyDescent="0.25"/>
    <row r="2" spans="1:21" ht="92.25" x14ac:dyDescent="1.35">
      <c r="A2" s="448" t="s">
        <v>0</v>
      </c>
      <c r="B2" s="448"/>
      <c r="C2" s="448"/>
      <c r="D2" s="448"/>
      <c r="E2" s="448"/>
      <c r="F2" s="448"/>
      <c r="G2" s="448"/>
      <c r="H2" s="448"/>
      <c r="I2" s="448"/>
      <c r="J2" s="448"/>
      <c r="K2" s="448"/>
      <c r="L2" s="448"/>
      <c r="M2" s="448"/>
      <c r="N2" s="448"/>
      <c r="O2" s="448"/>
      <c r="P2" s="448"/>
      <c r="Q2" s="448"/>
      <c r="R2" s="448"/>
      <c r="S2" s="448"/>
    </row>
    <row r="4" spans="1:21" ht="26.25" x14ac:dyDescent="0.4">
      <c r="B4" s="479" t="s">
        <v>682</v>
      </c>
      <c r="C4" s="479"/>
      <c r="D4" s="479"/>
      <c r="E4" s="479"/>
      <c r="F4" s="479"/>
      <c r="G4" s="479"/>
      <c r="H4" s="479"/>
    </row>
    <row r="6" spans="1:21" ht="18.75" x14ac:dyDescent="0.3">
      <c r="B6" s="444" t="s">
        <v>1</v>
      </c>
      <c r="C6" s="445"/>
      <c r="D6" s="445"/>
      <c r="E6" s="445"/>
      <c r="F6" s="445"/>
      <c r="G6" s="445"/>
      <c r="H6" s="445"/>
      <c r="I6" s="445"/>
      <c r="J6" s="445"/>
      <c r="K6" s="445"/>
      <c r="L6" s="445"/>
      <c r="M6" s="445"/>
      <c r="N6" s="445"/>
      <c r="O6" s="445"/>
      <c r="P6" s="445"/>
      <c r="Q6" s="445"/>
      <c r="R6" s="445"/>
      <c r="S6" s="445"/>
    </row>
    <row r="7" spans="1:21" ht="18.75" x14ac:dyDescent="0.3">
      <c r="B7" s="449" t="s">
        <v>2</v>
      </c>
      <c r="C7" s="449"/>
      <c r="D7" s="449"/>
      <c r="E7" s="449"/>
      <c r="F7" s="449"/>
      <c r="G7" s="449"/>
      <c r="H7" s="449"/>
      <c r="I7" s="449"/>
      <c r="J7" s="449"/>
      <c r="K7" s="449"/>
      <c r="L7" s="449"/>
      <c r="M7" s="449"/>
      <c r="N7" s="449"/>
      <c r="O7" s="449"/>
      <c r="P7" s="449"/>
      <c r="Q7" s="449"/>
      <c r="R7" s="449"/>
      <c r="S7" s="449"/>
    </row>
    <row r="8" spans="1:21" x14ac:dyDescent="0.25">
      <c r="U8" s="392"/>
    </row>
    <row r="9" spans="1:21" x14ac:dyDescent="0.25">
      <c r="B9" s="450" t="s">
        <v>3</v>
      </c>
      <c r="C9" s="447"/>
      <c r="D9" s="447"/>
      <c r="E9" s="447"/>
      <c r="F9" s="447"/>
      <c r="G9" s="447"/>
      <c r="H9" s="447"/>
      <c r="I9" s="447"/>
      <c r="J9" s="447"/>
      <c r="K9" s="447"/>
      <c r="L9" s="447"/>
      <c r="M9" s="447"/>
      <c r="N9" s="447"/>
      <c r="O9" s="447"/>
      <c r="P9" s="447"/>
      <c r="Q9" s="447"/>
      <c r="R9" s="447"/>
      <c r="S9" s="447"/>
      <c r="U9" s="393"/>
    </row>
    <row r="10" spans="1:21" x14ac:dyDescent="0.25">
      <c r="B10" s="450" t="s">
        <v>4</v>
      </c>
      <c r="C10" s="450"/>
      <c r="D10" s="450"/>
      <c r="E10" s="450"/>
      <c r="F10" s="450"/>
      <c r="G10" s="450"/>
      <c r="H10" s="450"/>
      <c r="I10" s="450"/>
      <c r="J10" s="450"/>
      <c r="K10" s="450"/>
      <c r="L10" s="450"/>
      <c r="M10" s="450"/>
      <c r="N10" s="450"/>
      <c r="O10" s="450"/>
      <c r="P10" s="450"/>
      <c r="Q10" s="450"/>
      <c r="R10" s="450"/>
      <c r="S10" s="450"/>
      <c r="U10" s="393"/>
    </row>
    <row r="11" spans="1:21" x14ac:dyDescent="0.25">
      <c r="U11" s="393"/>
    </row>
    <row r="12" spans="1:21" x14ac:dyDescent="0.25">
      <c r="B12" s="446" t="s">
        <v>5</v>
      </c>
      <c r="C12" s="446"/>
      <c r="D12" s="446"/>
      <c r="E12" s="446"/>
      <c r="F12" s="446"/>
      <c r="G12" s="446"/>
      <c r="H12" s="446"/>
      <c r="I12" s="446"/>
      <c r="J12" s="446"/>
      <c r="K12" s="446"/>
      <c r="L12" s="446"/>
      <c r="M12" s="446"/>
      <c r="N12" s="446"/>
      <c r="O12" s="446"/>
      <c r="P12" s="446"/>
      <c r="Q12" s="446"/>
      <c r="R12" s="446"/>
      <c r="U12" s="393"/>
    </row>
    <row r="13" spans="1:21" x14ac:dyDescent="0.25">
      <c r="B13" s="447" t="s">
        <v>6</v>
      </c>
      <c r="C13" s="447"/>
      <c r="D13" s="447"/>
      <c r="E13" s="447"/>
      <c r="F13" s="447"/>
      <c r="G13" s="447"/>
      <c r="H13" s="447"/>
      <c r="I13" s="447"/>
      <c r="J13" s="447"/>
      <c r="K13" s="447"/>
      <c r="L13" s="447"/>
      <c r="M13" s="447"/>
      <c r="N13" s="447"/>
      <c r="O13" s="447"/>
      <c r="P13" s="447"/>
      <c r="Q13" s="447"/>
      <c r="R13" s="447"/>
      <c r="U13" s="393"/>
    </row>
    <row r="14" spans="1:21" x14ac:dyDescent="0.25">
      <c r="B14" s="447" t="s">
        <v>7</v>
      </c>
      <c r="C14" s="447"/>
      <c r="D14" s="447"/>
      <c r="E14" s="447"/>
      <c r="F14" s="447"/>
      <c r="G14" s="447"/>
      <c r="H14" s="447"/>
      <c r="I14" s="447"/>
      <c r="J14" s="447"/>
      <c r="K14" s="447"/>
      <c r="L14" s="447"/>
      <c r="M14" s="447"/>
      <c r="N14" s="447"/>
      <c r="O14" s="447"/>
      <c r="P14" s="447"/>
      <c r="Q14" s="447"/>
      <c r="R14" s="447"/>
      <c r="U14" s="393"/>
    </row>
    <row r="15" spans="1:21" x14ac:dyDescent="0.25">
      <c r="B15" s="447" t="s">
        <v>8</v>
      </c>
      <c r="C15" s="447"/>
      <c r="D15" s="447"/>
      <c r="E15" s="447"/>
      <c r="F15" s="447"/>
      <c r="G15" s="447"/>
      <c r="H15" s="447"/>
      <c r="I15" s="447"/>
      <c r="J15" s="447"/>
      <c r="K15" s="447"/>
      <c r="L15" s="447"/>
      <c r="M15" s="447"/>
      <c r="N15" s="447"/>
      <c r="O15" s="447"/>
      <c r="P15" s="447"/>
      <c r="Q15" s="447"/>
      <c r="R15" s="447"/>
      <c r="U15" s="393"/>
    </row>
    <row r="16" spans="1:21" x14ac:dyDescent="0.25">
      <c r="U16" s="393"/>
    </row>
    <row r="17" spans="2:21" x14ac:dyDescent="0.25">
      <c r="B17" s="446" t="s">
        <v>9</v>
      </c>
      <c r="C17" s="446"/>
      <c r="D17" s="446"/>
      <c r="E17" s="446"/>
      <c r="F17" s="446"/>
      <c r="G17" s="446"/>
      <c r="H17" s="446"/>
      <c r="I17" s="446"/>
      <c r="J17" s="446"/>
      <c r="K17" s="446"/>
      <c r="L17" s="446"/>
      <c r="M17" s="446"/>
      <c r="N17" s="446"/>
      <c r="O17" s="446"/>
      <c r="P17" s="446"/>
      <c r="Q17" s="446"/>
      <c r="R17" s="446"/>
      <c r="U17" s="393"/>
    </row>
    <row r="18" spans="2:21" x14ac:dyDescent="0.25">
      <c r="B18" s="447" t="s">
        <v>10</v>
      </c>
      <c r="C18" s="447"/>
      <c r="D18" s="447"/>
      <c r="E18" s="447"/>
      <c r="F18" s="447"/>
      <c r="G18" s="447"/>
      <c r="H18" s="447"/>
      <c r="I18" s="447"/>
      <c r="J18" s="447"/>
      <c r="K18" s="447"/>
      <c r="L18" s="447"/>
      <c r="M18" s="447"/>
      <c r="N18" s="447"/>
      <c r="O18" s="447"/>
      <c r="P18" s="447"/>
      <c r="Q18" s="447"/>
      <c r="R18" s="447"/>
      <c r="U18" s="393"/>
    </row>
    <row r="19" spans="2:21" x14ac:dyDescent="0.25">
      <c r="B19" s="447" t="s">
        <v>11</v>
      </c>
      <c r="C19" s="447"/>
      <c r="D19" s="447"/>
      <c r="E19" s="447"/>
      <c r="F19" s="447"/>
      <c r="G19" s="447"/>
      <c r="H19" s="447"/>
      <c r="I19" s="447"/>
      <c r="J19" s="447"/>
      <c r="K19" s="447"/>
      <c r="L19" s="447"/>
      <c r="M19" s="447"/>
      <c r="N19" s="447"/>
      <c r="O19" s="447"/>
      <c r="P19" s="447"/>
      <c r="Q19" s="447"/>
      <c r="R19" s="447"/>
      <c r="U19" s="393"/>
    </row>
  </sheetData>
  <mergeCells count="13">
    <mergeCell ref="B18:R18"/>
    <mergeCell ref="B15:R15"/>
    <mergeCell ref="B19:R19"/>
    <mergeCell ref="B7:S7"/>
    <mergeCell ref="B9:S9"/>
    <mergeCell ref="B10:S10"/>
    <mergeCell ref="B17:R17"/>
    <mergeCell ref="B6:S6"/>
    <mergeCell ref="B12:R12"/>
    <mergeCell ref="B13:R13"/>
    <mergeCell ref="B14:R14"/>
    <mergeCell ref="A2:S2"/>
    <mergeCell ref="B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76"/>
  <sheetViews>
    <sheetView tabSelected="1" zoomScale="70" zoomScaleNormal="70" workbookViewId="0">
      <pane ySplit="1" topLeftCell="A2" activePane="bottomLeft" state="frozen"/>
      <selection pane="bottomLeft" activeCell="K2" sqref="K2"/>
    </sheetView>
  </sheetViews>
  <sheetFormatPr defaultRowHeight="15" x14ac:dyDescent="0.25"/>
  <cols>
    <col min="1" max="1" width="15.28515625" customWidth="1"/>
    <col min="2" max="2" width="31.28515625" customWidth="1"/>
    <col min="3" max="3" width="26.28515625" customWidth="1"/>
    <col min="4" max="4" width="27.28515625" customWidth="1"/>
    <col min="5" max="5" width="11.7109375" customWidth="1"/>
    <col min="6" max="6" width="12.28515625" customWidth="1"/>
    <col min="7" max="7" width="18.85546875" customWidth="1"/>
    <col min="8" max="8" width="17.7109375" customWidth="1"/>
    <col min="9" max="9" width="16.42578125" customWidth="1"/>
    <col min="10" max="10" width="10.140625" customWidth="1"/>
    <col min="11" max="11" width="17.28515625" customWidth="1"/>
    <col min="12" max="12" width="16.42578125" customWidth="1"/>
    <col min="13" max="13" width="16.28515625" customWidth="1"/>
    <col min="14" max="14" width="12.5703125" customWidth="1"/>
    <col min="15" max="15" width="11.5703125" customWidth="1"/>
    <col min="16" max="16" width="12.42578125" customWidth="1"/>
    <col min="17" max="17" width="12" customWidth="1"/>
    <col min="18" max="18" width="13.85546875" customWidth="1"/>
  </cols>
  <sheetData>
    <row r="1" spans="1:91" ht="90" x14ac:dyDescent="0.25">
      <c r="A1" s="139" t="s">
        <v>12</v>
      </c>
      <c r="B1" s="139" t="s">
        <v>13</v>
      </c>
      <c r="C1" s="139" t="s">
        <v>14</v>
      </c>
      <c r="D1" s="139" t="s">
        <v>15</v>
      </c>
      <c r="E1" s="139" t="s">
        <v>16</v>
      </c>
      <c r="F1" s="139" t="s">
        <v>17</v>
      </c>
      <c r="G1" s="139" t="s">
        <v>18</v>
      </c>
      <c r="H1" s="139" t="s">
        <v>19</v>
      </c>
      <c r="I1" s="139" t="s">
        <v>20</v>
      </c>
      <c r="J1" s="139" t="s">
        <v>21</v>
      </c>
      <c r="K1" s="139" t="s">
        <v>22</v>
      </c>
      <c r="L1" s="139" t="s">
        <v>23</v>
      </c>
      <c r="M1" s="139" t="s">
        <v>24</v>
      </c>
      <c r="N1" s="139" t="s">
        <v>25</v>
      </c>
      <c r="O1" s="139" t="s">
        <v>26</v>
      </c>
      <c r="P1" s="139" t="s">
        <v>27</v>
      </c>
      <c r="Q1" s="139" t="s">
        <v>28</v>
      </c>
      <c r="R1" s="139" t="s">
        <v>29</v>
      </c>
    </row>
    <row r="2" spans="1:91" ht="42.75" x14ac:dyDescent="0.25">
      <c r="A2" s="4"/>
      <c r="B2" s="4" t="s">
        <v>30</v>
      </c>
      <c r="C2" s="24" t="s">
        <v>31</v>
      </c>
      <c r="D2" s="25" t="s">
        <v>32</v>
      </c>
      <c r="E2" s="25" t="s">
        <v>33</v>
      </c>
      <c r="F2" s="25" t="s">
        <v>34</v>
      </c>
      <c r="G2" s="24"/>
      <c r="H2" s="4">
        <v>59000</v>
      </c>
      <c r="I2" s="60">
        <v>160000</v>
      </c>
      <c r="J2" s="24"/>
      <c r="K2" s="1" t="s">
        <v>35</v>
      </c>
      <c r="L2" s="3" t="s">
        <v>36</v>
      </c>
      <c r="M2" s="61">
        <v>43191</v>
      </c>
      <c r="N2" s="61">
        <v>43555</v>
      </c>
      <c r="O2" s="451" t="s">
        <v>37</v>
      </c>
      <c r="P2" s="26" t="s">
        <v>38</v>
      </c>
      <c r="Q2" s="440">
        <v>45016</v>
      </c>
      <c r="R2" s="9" t="s">
        <v>39</v>
      </c>
    </row>
    <row r="3" spans="1:91" ht="99.75" x14ac:dyDescent="0.25">
      <c r="A3" s="3"/>
      <c r="B3" s="4" t="s">
        <v>40</v>
      </c>
      <c r="C3" s="6" t="s">
        <v>41</v>
      </c>
      <c r="D3" s="6" t="s">
        <v>42</v>
      </c>
      <c r="E3" s="6" t="s">
        <v>34</v>
      </c>
      <c r="F3" s="6" t="s">
        <v>34</v>
      </c>
      <c r="G3" s="6"/>
      <c r="H3" s="62">
        <v>171303</v>
      </c>
      <c r="I3" s="59">
        <v>804463.6</v>
      </c>
      <c r="J3" s="3"/>
      <c r="K3" s="1" t="s">
        <v>35</v>
      </c>
      <c r="L3" s="3" t="s">
        <v>36</v>
      </c>
      <c r="M3" s="44">
        <v>43511</v>
      </c>
      <c r="N3" s="44">
        <v>44242</v>
      </c>
      <c r="O3" s="451" t="s">
        <v>43</v>
      </c>
      <c r="P3" s="3" t="s">
        <v>44</v>
      </c>
      <c r="Q3" s="441" t="s">
        <v>45</v>
      </c>
      <c r="R3" s="3" t="s">
        <v>46</v>
      </c>
    </row>
    <row r="4" spans="1:91" ht="42.75" x14ac:dyDescent="0.25">
      <c r="A4" s="3"/>
      <c r="B4" s="3" t="s">
        <v>47</v>
      </c>
      <c r="C4" s="3" t="s">
        <v>48</v>
      </c>
      <c r="D4" s="3" t="s">
        <v>49</v>
      </c>
      <c r="E4" s="25" t="s">
        <v>33</v>
      </c>
      <c r="F4" s="3" t="s">
        <v>33</v>
      </c>
      <c r="G4" s="3"/>
      <c r="H4" s="4">
        <v>18500</v>
      </c>
      <c r="I4" s="59">
        <v>37000</v>
      </c>
      <c r="J4" s="3"/>
      <c r="K4" s="1" t="s">
        <v>35</v>
      </c>
      <c r="L4" s="3" t="s">
        <v>36</v>
      </c>
      <c r="M4" s="44" t="s">
        <v>50</v>
      </c>
      <c r="N4" s="44" t="s">
        <v>51</v>
      </c>
      <c r="O4" s="451" t="s">
        <v>43</v>
      </c>
      <c r="P4" s="3" t="s">
        <v>38</v>
      </c>
      <c r="Q4" s="342">
        <v>45169</v>
      </c>
      <c r="R4" s="3" t="s">
        <v>39</v>
      </c>
    </row>
    <row r="5" spans="1:91" ht="57" x14ac:dyDescent="0.25">
      <c r="A5" s="3"/>
      <c r="B5" s="3" t="s">
        <v>52</v>
      </c>
      <c r="C5" s="3" t="s">
        <v>53</v>
      </c>
      <c r="D5" s="3" t="s">
        <v>54</v>
      </c>
      <c r="E5" s="25" t="s">
        <v>33</v>
      </c>
      <c r="F5" s="3" t="s">
        <v>33</v>
      </c>
      <c r="G5" s="3"/>
      <c r="H5" s="59">
        <v>20000</v>
      </c>
      <c r="I5" s="59"/>
      <c r="J5" s="3"/>
      <c r="K5" s="1" t="s">
        <v>35</v>
      </c>
      <c r="L5" s="3" t="s">
        <v>36</v>
      </c>
      <c r="M5" s="44">
        <v>41730</v>
      </c>
      <c r="N5" s="44">
        <v>42094</v>
      </c>
      <c r="O5" s="451" t="s">
        <v>37</v>
      </c>
      <c r="P5" s="3" t="s">
        <v>38</v>
      </c>
      <c r="Q5" s="103">
        <v>45016</v>
      </c>
      <c r="R5" s="3" t="s">
        <v>55</v>
      </c>
    </row>
    <row r="6" spans="1:91" ht="42.75" x14ac:dyDescent="0.25">
      <c r="A6" s="3"/>
      <c r="B6" s="3" t="s">
        <v>56</v>
      </c>
      <c r="C6" s="3" t="s">
        <v>57</v>
      </c>
      <c r="D6" s="3" t="s">
        <v>56</v>
      </c>
      <c r="E6" s="25" t="s">
        <v>33</v>
      </c>
      <c r="F6" s="3" t="s">
        <v>33</v>
      </c>
      <c r="G6" s="3"/>
      <c r="H6" s="59">
        <v>11950</v>
      </c>
      <c r="I6" s="59">
        <v>60000</v>
      </c>
      <c r="J6" s="3"/>
      <c r="K6" s="1" t="s">
        <v>35</v>
      </c>
      <c r="L6" s="3" t="s">
        <v>36</v>
      </c>
      <c r="M6" s="44">
        <v>40603</v>
      </c>
      <c r="N6" s="44">
        <v>41274</v>
      </c>
      <c r="O6" s="451" t="s">
        <v>37</v>
      </c>
      <c r="P6" s="3" t="s">
        <v>38</v>
      </c>
      <c r="Q6" s="103">
        <v>45016</v>
      </c>
      <c r="R6" s="3" t="s">
        <v>55</v>
      </c>
    </row>
    <row r="7" spans="1:91" ht="85.5" x14ac:dyDescent="0.25">
      <c r="A7" s="3"/>
      <c r="B7" s="3" t="s">
        <v>58</v>
      </c>
      <c r="C7" s="3" t="s">
        <v>59</v>
      </c>
      <c r="D7" s="3" t="s">
        <v>32</v>
      </c>
      <c r="E7" s="25" t="s">
        <v>33</v>
      </c>
      <c r="F7" s="3" t="s">
        <v>33</v>
      </c>
      <c r="G7" s="3"/>
      <c r="H7" s="65">
        <v>39230</v>
      </c>
      <c r="I7" s="65">
        <v>39230</v>
      </c>
      <c r="J7" s="3"/>
      <c r="K7" s="1" t="s">
        <v>35</v>
      </c>
      <c r="L7" s="3" t="s">
        <v>36</v>
      </c>
      <c r="M7" s="44"/>
      <c r="N7" s="44"/>
      <c r="O7" s="451" t="s">
        <v>37</v>
      </c>
      <c r="P7" s="3" t="s">
        <v>38</v>
      </c>
      <c r="Q7" s="103">
        <v>45016</v>
      </c>
      <c r="R7" s="3" t="s">
        <v>55</v>
      </c>
    </row>
    <row r="8" spans="1:91" ht="57" x14ac:dyDescent="0.25">
      <c r="A8" s="3"/>
      <c r="B8" s="3" t="s">
        <v>60</v>
      </c>
      <c r="C8" s="3" t="s">
        <v>61</v>
      </c>
      <c r="D8" s="3" t="s">
        <v>32</v>
      </c>
      <c r="E8" s="25" t="s">
        <v>34</v>
      </c>
      <c r="F8" s="3" t="s">
        <v>34</v>
      </c>
      <c r="G8" s="3"/>
      <c r="H8" s="65">
        <v>115937</v>
      </c>
      <c r="I8" s="65">
        <v>579685</v>
      </c>
      <c r="J8" s="3"/>
      <c r="K8" s="1" t="s">
        <v>35</v>
      </c>
      <c r="L8" s="3" t="s">
        <v>36</v>
      </c>
      <c r="M8" s="44">
        <v>43556</v>
      </c>
      <c r="N8" s="44">
        <v>45382</v>
      </c>
      <c r="O8" s="451" t="s">
        <v>62</v>
      </c>
      <c r="P8" s="3" t="s">
        <v>38</v>
      </c>
      <c r="Q8" s="44">
        <v>45382</v>
      </c>
      <c r="R8" s="3" t="s">
        <v>55</v>
      </c>
    </row>
    <row r="9" spans="1:91" s="169" customFormat="1" ht="85.5" x14ac:dyDescent="0.2">
      <c r="A9" s="3"/>
      <c r="B9" s="3" t="s">
        <v>63</v>
      </c>
      <c r="C9" s="3" t="s">
        <v>64</v>
      </c>
      <c r="D9" s="3" t="s">
        <v>65</v>
      </c>
      <c r="E9" s="25" t="s">
        <v>33</v>
      </c>
      <c r="F9" s="3" t="s">
        <v>34</v>
      </c>
      <c r="G9" s="3"/>
      <c r="H9" s="65">
        <v>51416</v>
      </c>
      <c r="I9" s="59">
        <v>150000</v>
      </c>
      <c r="J9" s="3"/>
      <c r="K9" s="1" t="s">
        <v>35</v>
      </c>
      <c r="L9" s="3" t="s">
        <v>36</v>
      </c>
      <c r="M9" s="44"/>
      <c r="N9" s="44"/>
      <c r="O9" s="451" t="s">
        <v>37</v>
      </c>
      <c r="P9" s="3" t="s">
        <v>38</v>
      </c>
      <c r="Q9" s="103">
        <v>45016</v>
      </c>
      <c r="R9" s="3" t="s">
        <v>55</v>
      </c>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BZ9" s="379"/>
      <c r="CA9" s="379"/>
      <c r="CB9" s="379"/>
      <c r="CC9" s="379"/>
      <c r="CD9" s="379"/>
      <c r="CE9" s="379"/>
      <c r="CF9" s="379"/>
      <c r="CG9" s="379"/>
      <c r="CH9" s="379"/>
      <c r="CI9" s="379"/>
      <c r="CJ9" s="379"/>
      <c r="CK9" s="379"/>
      <c r="CL9" s="379"/>
      <c r="CM9" s="379"/>
    </row>
    <row r="10" spans="1:91" s="169" customFormat="1" ht="42.75" x14ac:dyDescent="0.2">
      <c r="A10" s="3">
        <v>2111029</v>
      </c>
      <c r="B10" s="8" t="s">
        <v>66</v>
      </c>
      <c r="C10" s="8" t="s">
        <v>67</v>
      </c>
      <c r="D10" s="8" t="s">
        <v>68</v>
      </c>
      <c r="E10" s="41" t="s">
        <v>33</v>
      </c>
      <c r="F10" s="123" t="s">
        <v>34</v>
      </c>
      <c r="G10" s="343" t="s">
        <v>69</v>
      </c>
      <c r="H10" s="59" t="s">
        <v>70</v>
      </c>
      <c r="I10" s="59" t="s">
        <v>71</v>
      </c>
      <c r="J10" s="33" t="s">
        <v>69</v>
      </c>
      <c r="K10" s="1" t="s">
        <v>35</v>
      </c>
      <c r="L10" s="3" t="s">
        <v>72</v>
      </c>
      <c r="M10" s="44">
        <v>44652</v>
      </c>
      <c r="N10" s="44" t="s">
        <v>73</v>
      </c>
      <c r="O10" s="451" t="s">
        <v>74</v>
      </c>
      <c r="P10" s="3" t="s">
        <v>75</v>
      </c>
      <c r="Q10" s="103" t="s">
        <v>73</v>
      </c>
      <c r="R10" s="3" t="s">
        <v>76</v>
      </c>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79"/>
      <c r="AY10" s="379"/>
      <c r="AZ10" s="379"/>
      <c r="BA10" s="379"/>
      <c r="BB10" s="379"/>
      <c r="BC10" s="379"/>
      <c r="BD10" s="379"/>
      <c r="BE10" s="379"/>
      <c r="BF10" s="379"/>
      <c r="BG10" s="379"/>
      <c r="BH10" s="379"/>
      <c r="BI10" s="379"/>
      <c r="BJ10" s="379"/>
      <c r="BK10" s="379"/>
      <c r="BL10" s="379"/>
      <c r="BM10" s="379"/>
      <c r="BN10" s="379"/>
      <c r="BO10" s="379"/>
      <c r="BP10" s="379"/>
      <c r="BQ10" s="379"/>
      <c r="BR10" s="379"/>
      <c r="BS10" s="379"/>
      <c r="BT10" s="379"/>
      <c r="BU10" s="379"/>
      <c r="BV10" s="379"/>
      <c r="BW10" s="379"/>
      <c r="BX10" s="379"/>
      <c r="BY10" s="379"/>
      <c r="BZ10" s="379"/>
      <c r="CA10" s="379"/>
      <c r="CB10" s="379"/>
      <c r="CC10" s="379"/>
      <c r="CD10" s="379"/>
      <c r="CE10" s="379"/>
      <c r="CF10" s="379"/>
      <c r="CG10" s="379"/>
      <c r="CH10" s="379"/>
      <c r="CI10" s="379"/>
      <c r="CJ10" s="379"/>
      <c r="CK10" s="379"/>
      <c r="CL10" s="379"/>
      <c r="CM10" s="379"/>
    </row>
    <row r="11" spans="1:91" s="169" customFormat="1" ht="71.25" x14ac:dyDescent="0.2">
      <c r="A11" s="99"/>
      <c r="B11" s="39" t="s">
        <v>77</v>
      </c>
      <c r="C11" s="216" t="s">
        <v>78</v>
      </c>
      <c r="D11" s="39" t="s">
        <v>79</v>
      </c>
      <c r="E11" s="25" t="s">
        <v>33</v>
      </c>
      <c r="F11" s="39" t="s">
        <v>33</v>
      </c>
      <c r="G11" s="39" t="s">
        <v>69</v>
      </c>
      <c r="H11" s="80" t="s">
        <v>80</v>
      </c>
      <c r="I11" s="80">
        <v>50000</v>
      </c>
      <c r="J11" s="39"/>
      <c r="K11" s="1" t="s">
        <v>35</v>
      </c>
      <c r="L11" s="39" t="s">
        <v>81</v>
      </c>
      <c r="M11" s="72" t="s">
        <v>82</v>
      </c>
      <c r="N11" s="39" t="s">
        <v>83</v>
      </c>
      <c r="O11" s="451" t="s">
        <v>37</v>
      </c>
      <c r="P11" s="3" t="s">
        <v>38</v>
      </c>
      <c r="Q11" s="441">
        <v>44986</v>
      </c>
      <c r="R11" s="3" t="s">
        <v>84</v>
      </c>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379"/>
      <c r="CA11" s="379"/>
      <c r="CB11" s="379"/>
      <c r="CC11" s="379"/>
      <c r="CD11" s="379"/>
      <c r="CE11" s="379"/>
      <c r="CF11" s="379"/>
      <c r="CG11" s="379"/>
      <c r="CH11" s="379"/>
      <c r="CI11" s="379"/>
      <c r="CJ11" s="379"/>
      <c r="CK11" s="379"/>
      <c r="CL11" s="379"/>
      <c r="CM11" s="379"/>
    </row>
    <row r="12" spans="1:91" s="169" customFormat="1" ht="42.75" x14ac:dyDescent="0.2">
      <c r="A12" s="99"/>
      <c r="B12" s="217" t="s">
        <v>85</v>
      </c>
      <c r="C12" s="217" t="s">
        <v>86</v>
      </c>
      <c r="D12" s="217" t="s">
        <v>87</v>
      </c>
      <c r="E12" s="25" t="s">
        <v>33</v>
      </c>
      <c r="F12" s="217" t="s">
        <v>33</v>
      </c>
      <c r="G12" s="217" t="s">
        <v>69</v>
      </c>
      <c r="H12" s="218">
        <v>1000</v>
      </c>
      <c r="I12" s="217" t="s">
        <v>88</v>
      </c>
      <c r="J12" s="217"/>
      <c r="K12" s="1" t="s">
        <v>35</v>
      </c>
      <c r="L12" s="39" t="s">
        <v>81</v>
      </c>
      <c r="M12" s="219">
        <v>42740</v>
      </c>
      <c r="N12" s="217" t="s">
        <v>83</v>
      </c>
      <c r="O12" s="451" t="s">
        <v>37</v>
      </c>
      <c r="P12" s="3" t="s">
        <v>38</v>
      </c>
      <c r="Q12" s="462">
        <v>45296</v>
      </c>
      <c r="R12" s="403" t="s">
        <v>55</v>
      </c>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c r="BP12" s="379"/>
      <c r="BQ12" s="379"/>
      <c r="BR12" s="379"/>
      <c r="BS12" s="379"/>
      <c r="BT12" s="379"/>
      <c r="BU12" s="379"/>
      <c r="BV12" s="379"/>
      <c r="BW12" s="379"/>
      <c r="BX12" s="379"/>
      <c r="BY12" s="379"/>
      <c r="BZ12" s="379"/>
      <c r="CA12" s="379"/>
      <c r="CB12" s="379"/>
      <c r="CC12" s="379"/>
      <c r="CD12" s="379"/>
      <c r="CE12" s="379"/>
      <c r="CF12" s="379"/>
      <c r="CG12" s="379"/>
      <c r="CH12" s="379"/>
      <c r="CI12" s="379"/>
      <c r="CJ12" s="379"/>
      <c r="CK12" s="379"/>
      <c r="CL12" s="379"/>
      <c r="CM12" s="379"/>
    </row>
    <row r="13" spans="1:91" s="169" customFormat="1" ht="42.75" x14ac:dyDescent="0.2">
      <c r="A13" s="99"/>
      <c r="B13" s="220" t="s">
        <v>89</v>
      </c>
      <c r="C13" s="220" t="s">
        <v>89</v>
      </c>
      <c r="D13" s="220" t="s">
        <v>90</v>
      </c>
      <c r="E13" s="25" t="s">
        <v>33</v>
      </c>
      <c r="F13" s="220" t="s">
        <v>33</v>
      </c>
      <c r="G13" s="220"/>
      <c r="H13" s="221"/>
      <c r="I13" s="221">
        <v>42000</v>
      </c>
      <c r="J13" s="220"/>
      <c r="K13" s="1" t="s">
        <v>35</v>
      </c>
      <c r="L13" s="39" t="s">
        <v>81</v>
      </c>
      <c r="M13" s="387">
        <v>43405</v>
      </c>
      <c r="N13" s="72" t="s">
        <v>83</v>
      </c>
      <c r="O13" s="79" t="s">
        <v>74</v>
      </c>
      <c r="P13" s="45" t="s">
        <v>38</v>
      </c>
      <c r="Q13" s="45">
        <v>45231</v>
      </c>
      <c r="R13" s="403" t="s">
        <v>55</v>
      </c>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79"/>
      <c r="BM13" s="379"/>
      <c r="BN13" s="379"/>
      <c r="BO13" s="379"/>
      <c r="BP13" s="379"/>
      <c r="BQ13" s="379"/>
      <c r="BR13" s="379"/>
      <c r="BS13" s="379"/>
      <c r="BT13" s="379"/>
      <c r="BU13" s="379"/>
      <c r="BV13" s="379"/>
      <c r="BW13" s="379"/>
      <c r="BX13" s="379"/>
      <c r="BY13" s="379"/>
      <c r="BZ13" s="379"/>
      <c r="CA13" s="379"/>
      <c r="CB13" s="379"/>
      <c r="CC13" s="379"/>
      <c r="CD13" s="379"/>
      <c r="CE13" s="379"/>
      <c r="CF13" s="379"/>
      <c r="CG13" s="379"/>
      <c r="CH13" s="379"/>
      <c r="CI13" s="379"/>
      <c r="CJ13" s="379"/>
      <c r="CK13" s="379"/>
      <c r="CL13" s="379"/>
      <c r="CM13" s="379"/>
    </row>
    <row r="14" spans="1:91" s="169" customFormat="1" ht="57" x14ac:dyDescent="0.2">
      <c r="A14" s="222"/>
      <c r="B14" s="215" t="s">
        <v>91</v>
      </c>
      <c r="C14" s="215" t="s">
        <v>91</v>
      </c>
      <c r="D14" s="215" t="s">
        <v>92</v>
      </c>
      <c r="E14" s="25" t="s">
        <v>33</v>
      </c>
      <c r="F14" s="215" t="s">
        <v>33</v>
      </c>
      <c r="G14" s="215" t="s">
        <v>69</v>
      </c>
      <c r="H14" s="223" t="s">
        <v>93</v>
      </c>
      <c r="I14" s="223">
        <v>57350</v>
      </c>
      <c r="J14" s="215"/>
      <c r="K14" s="1" t="s">
        <v>35</v>
      </c>
      <c r="L14" s="41" t="s">
        <v>81</v>
      </c>
      <c r="M14" s="227">
        <v>44652</v>
      </c>
      <c r="N14" s="386" t="s">
        <v>83</v>
      </c>
      <c r="O14" s="79" t="s">
        <v>74</v>
      </c>
      <c r="P14" s="45" t="s">
        <v>38</v>
      </c>
      <c r="Q14" s="45">
        <v>45017</v>
      </c>
      <c r="R14" s="3" t="s">
        <v>84</v>
      </c>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79"/>
      <c r="AZ14" s="379"/>
      <c r="BA14" s="379"/>
      <c r="BB14" s="379"/>
      <c r="BC14" s="379"/>
      <c r="BD14" s="379"/>
      <c r="BE14" s="379"/>
      <c r="BF14" s="379"/>
      <c r="BG14" s="379"/>
      <c r="BH14" s="379"/>
      <c r="BI14" s="379"/>
      <c r="BJ14" s="379"/>
      <c r="BK14" s="379"/>
      <c r="BL14" s="379"/>
      <c r="BM14" s="379"/>
      <c r="BN14" s="379"/>
      <c r="BO14" s="379"/>
      <c r="BP14" s="379"/>
      <c r="BQ14" s="379"/>
      <c r="BR14" s="379"/>
      <c r="BS14" s="379"/>
      <c r="BT14" s="379"/>
      <c r="BU14" s="379"/>
      <c r="BV14" s="379"/>
      <c r="BW14" s="379"/>
      <c r="BX14" s="379"/>
      <c r="BY14" s="379"/>
      <c r="BZ14" s="379"/>
      <c r="CA14" s="379"/>
      <c r="CB14" s="379"/>
      <c r="CC14" s="379"/>
      <c r="CD14" s="379"/>
      <c r="CE14" s="379"/>
      <c r="CF14" s="379"/>
      <c r="CG14" s="379"/>
      <c r="CH14" s="379"/>
      <c r="CI14" s="379"/>
      <c r="CJ14" s="379"/>
      <c r="CK14" s="379"/>
      <c r="CL14" s="379"/>
      <c r="CM14" s="379"/>
    </row>
    <row r="15" spans="1:91" s="169" customFormat="1" ht="42.75" x14ac:dyDescent="0.2">
      <c r="A15" s="222"/>
      <c r="B15" s="215" t="s">
        <v>94</v>
      </c>
      <c r="C15" s="215" t="s">
        <v>94</v>
      </c>
      <c r="D15" s="215" t="s">
        <v>95</v>
      </c>
      <c r="E15" s="25" t="s">
        <v>33</v>
      </c>
      <c r="F15" s="215" t="s">
        <v>33</v>
      </c>
      <c r="G15" s="215" t="s">
        <v>69</v>
      </c>
      <c r="H15" s="223" t="s">
        <v>93</v>
      </c>
      <c r="I15" s="170" t="s">
        <v>96</v>
      </c>
      <c r="J15" s="215"/>
      <c r="K15" s="1" t="s">
        <v>35</v>
      </c>
      <c r="L15" s="41" t="s">
        <v>81</v>
      </c>
      <c r="M15" s="227">
        <v>44075</v>
      </c>
      <c r="N15" s="386" t="s">
        <v>83</v>
      </c>
      <c r="O15" s="79" t="s">
        <v>74</v>
      </c>
      <c r="P15" s="45" t="s">
        <v>38</v>
      </c>
      <c r="Q15" s="441">
        <v>45016</v>
      </c>
      <c r="R15" s="403" t="s">
        <v>55</v>
      </c>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379"/>
    </row>
    <row r="16" spans="1:91" s="169" customFormat="1" ht="42.75" x14ac:dyDescent="0.2">
      <c r="A16" s="222"/>
      <c r="B16" s="215" t="s">
        <v>97</v>
      </c>
      <c r="C16" s="215" t="s">
        <v>97</v>
      </c>
      <c r="D16" s="215" t="s">
        <v>98</v>
      </c>
      <c r="E16" s="25" t="s">
        <v>33</v>
      </c>
      <c r="F16" s="215" t="s">
        <v>33</v>
      </c>
      <c r="G16" s="215" t="s">
        <v>69</v>
      </c>
      <c r="H16" s="223" t="s">
        <v>93</v>
      </c>
      <c r="I16" s="170" t="s">
        <v>99</v>
      </c>
      <c r="J16" s="215"/>
      <c r="K16" s="1" t="s">
        <v>35</v>
      </c>
      <c r="L16" s="39" t="s">
        <v>81</v>
      </c>
      <c r="M16" s="224">
        <v>44562</v>
      </c>
      <c r="N16" s="72" t="s">
        <v>83</v>
      </c>
      <c r="O16" s="79" t="s">
        <v>74</v>
      </c>
      <c r="P16" s="45" t="s">
        <v>38</v>
      </c>
      <c r="Q16" s="463">
        <v>45292</v>
      </c>
      <c r="R16" s="403" t="s">
        <v>55</v>
      </c>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row>
    <row r="17" spans="1:91" s="169" customFormat="1" ht="42.75" x14ac:dyDescent="0.2">
      <c r="A17" s="225"/>
      <c r="B17" s="215" t="s">
        <v>100</v>
      </c>
      <c r="C17" s="215" t="s">
        <v>100</v>
      </c>
      <c r="D17" s="215" t="s">
        <v>101</v>
      </c>
      <c r="E17" s="25" t="s">
        <v>33</v>
      </c>
      <c r="F17" s="201" t="s">
        <v>34</v>
      </c>
      <c r="G17" s="215"/>
      <c r="H17" s="223"/>
      <c r="I17" s="226" t="s">
        <v>102</v>
      </c>
      <c r="J17" s="215"/>
      <c r="K17" s="1" t="s">
        <v>35</v>
      </c>
      <c r="L17" s="118" t="s">
        <v>81</v>
      </c>
      <c r="M17" s="227">
        <v>44287</v>
      </c>
      <c r="N17" s="228" t="s">
        <v>83</v>
      </c>
      <c r="O17" s="79" t="s">
        <v>74</v>
      </c>
      <c r="P17" s="45" t="s">
        <v>38</v>
      </c>
      <c r="Q17" s="45">
        <v>45017</v>
      </c>
      <c r="R17" s="403" t="s">
        <v>84</v>
      </c>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row>
    <row r="18" spans="1:91" s="169" customFormat="1" ht="42.75" x14ac:dyDescent="0.2">
      <c r="A18" s="13"/>
      <c r="B18" s="13" t="s">
        <v>103</v>
      </c>
      <c r="C18" s="13" t="s">
        <v>103</v>
      </c>
      <c r="D18" s="13" t="s">
        <v>104</v>
      </c>
      <c r="E18" s="25" t="s">
        <v>33</v>
      </c>
      <c r="F18" s="215" t="s">
        <v>33</v>
      </c>
      <c r="G18" s="13"/>
      <c r="H18" s="229">
        <v>-32000</v>
      </c>
      <c r="I18" s="230">
        <f>SUM(H18*O18)</f>
        <v>-96000</v>
      </c>
      <c r="J18" s="13"/>
      <c r="K18" s="1" t="s">
        <v>35</v>
      </c>
      <c r="L18" s="42" t="s">
        <v>105</v>
      </c>
      <c r="M18" s="231">
        <v>43252</v>
      </c>
      <c r="N18" s="68" t="s">
        <v>106</v>
      </c>
      <c r="O18" s="15">
        <v>3</v>
      </c>
      <c r="P18" s="234">
        <v>2</v>
      </c>
      <c r="Q18" s="464" t="s">
        <v>107</v>
      </c>
      <c r="R18" s="234" t="s">
        <v>108</v>
      </c>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BZ18" s="379"/>
      <c r="CA18" s="379"/>
      <c r="CB18" s="379"/>
      <c r="CC18" s="379"/>
      <c r="CD18" s="379"/>
      <c r="CE18" s="379"/>
      <c r="CF18" s="379"/>
      <c r="CG18" s="379"/>
      <c r="CH18" s="379"/>
      <c r="CI18" s="379"/>
      <c r="CJ18" s="379"/>
      <c r="CK18" s="379"/>
      <c r="CL18" s="379"/>
      <c r="CM18" s="379"/>
    </row>
    <row r="19" spans="1:91" s="169" customFormat="1" ht="42.75" x14ac:dyDescent="0.2">
      <c r="A19" s="125"/>
      <c r="B19" s="125" t="s">
        <v>109</v>
      </c>
      <c r="C19" s="125" t="s">
        <v>109</v>
      </c>
      <c r="D19" s="125" t="s">
        <v>110</v>
      </c>
      <c r="E19" s="25" t="s">
        <v>34</v>
      </c>
      <c r="F19" s="25" t="s">
        <v>34</v>
      </c>
      <c r="G19" s="125" t="s">
        <v>34</v>
      </c>
      <c r="H19" s="126">
        <v>113988</v>
      </c>
      <c r="I19" s="126">
        <v>569940</v>
      </c>
      <c r="J19" s="125" t="s">
        <v>75</v>
      </c>
      <c r="K19" s="1" t="s">
        <v>35</v>
      </c>
      <c r="L19" s="125" t="s">
        <v>111</v>
      </c>
      <c r="M19" s="125">
        <v>43922</v>
      </c>
      <c r="N19" s="125">
        <v>45747</v>
      </c>
      <c r="O19" s="148" t="s">
        <v>62</v>
      </c>
      <c r="P19" s="33" t="s">
        <v>43</v>
      </c>
      <c r="Q19" s="33">
        <v>45747</v>
      </c>
      <c r="R19" s="33" t="s">
        <v>112</v>
      </c>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c r="CA19" s="379"/>
      <c r="CB19" s="379"/>
      <c r="CC19" s="379"/>
      <c r="CD19" s="379"/>
      <c r="CE19" s="379"/>
      <c r="CF19" s="379"/>
      <c r="CG19" s="379"/>
      <c r="CH19" s="379"/>
      <c r="CI19" s="379"/>
      <c r="CJ19" s="379"/>
      <c r="CK19" s="379"/>
      <c r="CL19" s="379"/>
      <c r="CM19" s="379"/>
    </row>
    <row r="20" spans="1:91" s="169" customFormat="1" ht="42.75" x14ac:dyDescent="0.2">
      <c r="A20" s="13"/>
      <c r="B20" s="13" t="s">
        <v>113</v>
      </c>
      <c r="C20" s="13" t="s">
        <v>114</v>
      </c>
      <c r="D20" s="36" t="s">
        <v>115</v>
      </c>
      <c r="E20" s="159" t="s">
        <v>33</v>
      </c>
      <c r="F20" s="348" t="s">
        <v>33</v>
      </c>
      <c r="G20" s="36"/>
      <c r="H20" s="356">
        <v>9000</v>
      </c>
      <c r="I20" s="356">
        <v>45000</v>
      </c>
      <c r="J20" s="36"/>
      <c r="K20" s="286" t="s">
        <v>35</v>
      </c>
      <c r="L20" s="36" t="s">
        <v>105</v>
      </c>
      <c r="M20" s="359">
        <v>42902</v>
      </c>
      <c r="N20" s="347">
        <v>44742</v>
      </c>
      <c r="O20" s="203" t="s">
        <v>116</v>
      </c>
      <c r="P20" s="234" t="s">
        <v>43</v>
      </c>
      <c r="Q20" s="465">
        <v>45016</v>
      </c>
      <c r="R20" s="234" t="s">
        <v>84</v>
      </c>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379"/>
      <c r="BA20" s="379"/>
      <c r="BB20" s="379"/>
      <c r="BC20" s="379"/>
      <c r="BD20" s="379"/>
      <c r="BE20" s="379"/>
      <c r="BF20" s="379"/>
      <c r="BG20" s="379"/>
      <c r="BH20" s="379"/>
      <c r="BI20" s="379"/>
      <c r="BJ20" s="379"/>
      <c r="BK20" s="379"/>
      <c r="BL20" s="379"/>
      <c r="BM20" s="379"/>
      <c r="BN20" s="379"/>
      <c r="BO20" s="379"/>
      <c r="BP20" s="379"/>
      <c r="BQ20" s="379"/>
      <c r="BR20" s="379"/>
      <c r="BS20" s="379"/>
      <c r="BT20" s="379"/>
      <c r="BU20" s="379"/>
      <c r="BV20" s="379"/>
      <c r="BW20" s="379"/>
      <c r="BX20" s="379"/>
      <c r="BY20" s="379"/>
      <c r="BZ20" s="379"/>
      <c r="CA20" s="379"/>
      <c r="CB20" s="379"/>
      <c r="CC20" s="379"/>
      <c r="CD20" s="379"/>
      <c r="CE20" s="379"/>
      <c r="CF20" s="379"/>
      <c r="CG20" s="379"/>
      <c r="CH20" s="379"/>
      <c r="CI20" s="379"/>
      <c r="CJ20" s="379"/>
      <c r="CK20" s="379"/>
      <c r="CL20" s="379"/>
      <c r="CM20" s="379"/>
    </row>
    <row r="21" spans="1:91" s="169" customFormat="1" ht="42.75" x14ac:dyDescent="0.2">
      <c r="A21" s="36"/>
      <c r="B21" s="43" t="s">
        <v>117</v>
      </c>
      <c r="C21" s="233" t="s">
        <v>117</v>
      </c>
      <c r="D21" s="150" t="s">
        <v>118</v>
      </c>
      <c r="E21" s="143" t="s">
        <v>33</v>
      </c>
      <c r="F21" s="348" t="s">
        <v>33</v>
      </c>
      <c r="G21" s="150"/>
      <c r="H21" s="362">
        <v>9050</v>
      </c>
      <c r="I21" s="362">
        <v>27150</v>
      </c>
      <c r="J21" s="150"/>
      <c r="K21" s="288" t="s">
        <v>35</v>
      </c>
      <c r="L21" s="204" t="s">
        <v>105</v>
      </c>
      <c r="M21" s="296">
        <v>44409</v>
      </c>
      <c r="N21" s="363">
        <v>45504</v>
      </c>
      <c r="O21" s="452" t="s">
        <v>119</v>
      </c>
      <c r="P21" s="3" t="s">
        <v>120</v>
      </c>
      <c r="Q21" s="33">
        <v>45504</v>
      </c>
      <c r="R21" s="3" t="s">
        <v>46</v>
      </c>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379"/>
      <c r="AY21" s="379"/>
      <c r="AZ21" s="379"/>
      <c r="BA21" s="379"/>
      <c r="BB21" s="379"/>
      <c r="BC21" s="379"/>
      <c r="BD21" s="379"/>
      <c r="BE21" s="379"/>
      <c r="BF21" s="379"/>
      <c r="BG21" s="379"/>
      <c r="BH21" s="379"/>
      <c r="BI21" s="379"/>
      <c r="BJ21" s="379"/>
      <c r="BK21" s="379"/>
      <c r="BL21" s="379"/>
      <c r="BM21" s="379"/>
      <c r="BN21" s="379"/>
      <c r="BO21" s="379"/>
      <c r="BP21" s="379"/>
      <c r="BQ21" s="379"/>
      <c r="BR21" s="379"/>
      <c r="BS21" s="379"/>
      <c r="BT21" s="379"/>
      <c r="BU21" s="379"/>
      <c r="BV21" s="379"/>
      <c r="BW21" s="379"/>
      <c r="BX21" s="379"/>
      <c r="BY21" s="379"/>
      <c r="BZ21" s="379"/>
      <c r="CA21" s="379"/>
      <c r="CB21" s="379"/>
      <c r="CC21" s="379"/>
      <c r="CD21" s="379"/>
      <c r="CE21" s="379"/>
      <c r="CF21" s="379"/>
      <c r="CG21" s="379"/>
      <c r="CH21" s="379"/>
      <c r="CI21" s="379"/>
      <c r="CJ21" s="379"/>
      <c r="CK21" s="379"/>
      <c r="CL21" s="379"/>
      <c r="CM21" s="379"/>
    </row>
    <row r="22" spans="1:91" s="169" customFormat="1" ht="42.75" x14ac:dyDescent="0.2">
      <c r="A22" s="115"/>
      <c r="B22" s="118" t="s">
        <v>121</v>
      </c>
      <c r="C22" s="364" t="s">
        <v>121</v>
      </c>
      <c r="D22" s="118" t="s">
        <v>122</v>
      </c>
      <c r="E22" s="365" t="s">
        <v>33</v>
      </c>
      <c r="F22" s="215" t="s">
        <v>33</v>
      </c>
      <c r="G22" s="215" t="s">
        <v>69</v>
      </c>
      <c r="H22" s="355">
        <v>3000</v>
      </c>
      <c r="I22" s="355">
        <v>16000</v>
      </c>
      <c r="J22" s="118" t="s">
        <v>69</v>
      </c>
      <c r="K22" s="146" t="s">
        <v>35</v>
      </c>
      <c r="L22" s="118" t="s">
        <v>105</v>
      </c>
      <c r="M22" s="134">
        <v>43191</v>
      </c>
      <c r="N22" s="228">
        <v>44287</v>
      </c>
      <c r="O22" s="453" t="s">
        <v>116</v>
      </c>
      <c r="P22" s="3" t="s">
        <v>123</v>
      </c>
      <c r="Q22" s="423">
        <v>45016</v>
      </c>
      <c r="R22" s="3" t="s">
        <v>46</v>
      </c>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c r="BF22" s="379"/>
      <c r="BG22" s="379"/>
      <c r="BH22" s="379"/>
      <c r="BI22" s="379"/>
      <c r="BJ22" s="379"/>
      <c r="BK22" s="379"/>
      <c r="BL22" s="379"/>
      <c r="BM22" s="379"/>
      <c r="BN22" s="379"/>
      <c r="BO22" s="379"/>
      <c r="BP22" s="379"/>
      <c r="BQ22" s="379"/>
      <c r="BR22" s="379"/>
      <c r="BS22" s="379"/>
      <c r="BT22" s="379"/>
      <c r="BU22" s="379"/>
      <c r="BV22" s="379"/>
      <c r="BW22" s="379"/>
      <c r="BX22" s="379"/>
      <c r="BY22" s="379"/>
      <c r="BZ22" s="379"/>
      <c r="CA22" s="379"/>
      <c r="CB22" s="379"/>
      <c r="CC22" s="379"/>
      <c r="CD22" s="379"/>
      <c r="CE22" s="379"/>
      <c r="CF22" s="379"/>
      <c r="CG22" s="379"/>
      <c r="CH22" s="379"/>
      <c r="CI22" s="379"/>
      <c r="CJ22" s="379"/>
      <c r="CK22" s="379"/>
      <c r="CL22" s="379"/>
      <c r="CM22" s="379"/>
    </row>
    <row r="23" spans="1:91" s="169" customFormat="1" ht="42.75" x14ac:dyDescent="0.2">
      <c r="A23" s="366"/>
      <c r="B23" s="339" t="s">
        <v>124</v>
      </c>
      <c r="C23" s="339" t="s">
        <v>125</v>
      </c>
      <c r="D23" s="339" t="s">
        <v>126</v>
      </c>
      <c r="E23" s="336" t="s">
        <v>33</v>
      </c>
      <c r="F23" s="337" t="s">
        <v>33</v>
      </c>
      <c r="G23" s="339" t="s">
        <v>69</v>
      </c>
      <c r="H23" s="357">
        <v>4950</v>
      </c>
      <c r="I23" s="357">
        <v>24750</v>
      </c>
      <c r="J23" s="339" t="s">
        <v>69</v>
      </c>
      <c r="K23" s="358" t="s">
        <v>35</v>
      </c>
      <c r="L23" s="339" t="s">
        <v>105</v>
      </c>
      <c r="M23" s="360">
        <v>44409</v>
      </c>
      <c r="N23" s="361">
        <v>45504</v>
      </c>
      <c r="O23" s="454" t="s">
        <v>116</v>
      </c>
      <c r="P23" s="3" t="s">
        <v>123</v>
      </c>
      <c r="Q23" s="45">
        <v>46234</v>
      </c>
      <c r="R23" s="3" t="s">
        <v>84</v>
      </c>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379"/>
      <c r="BW23" s="379"/>
      <c r="BX23" s="379"/>
      <c r="BY23" s="379"/>
      <c r="BZ23" s="379"/>
      <c r="CA23" s="379"/>
      <c r="CB23" s="379"/>
      <c r="CC23" s="379"/>
      <c r="CD23" s="379"/>
      <c r="CE23" s="379"/>
      <c r="CF23" s="379"/>
      <c r="CG23" s="379"/>
      <c r="CH23" s="379"/>
      <c r="CI23" s="379"/>
      <c r="CJ23" s="379"/>
      <c r="CK23" s="379"/>
      <c r="CL23" s="379"/>
      <c r="CM23" s="379"/>
    </row>
    <row r="24" spans="1:91" s="169" customFormat="1" ht="42.75" x14ac:dyDescent="0.2">
      <c r="A24" s="234"/>
      <c r="B24" s="3" t="s">
        <v>127</v>
      </c>
      <c r="C24" s="3" t="s">
        <v>128</v>
      </c>
      <c r="D24" s="3" t="s">
        <v>129</v>
      </c>
      <c r="E24" s="25" t="s">
        <v>33</v>
      </c>
      <c r="F24" s="215" t="s">
        <v>33</v>
      </c>
      <c r="G24" s="3" t="s">
        <v>69</v>
      </c>
      <c r="H24" s="235">
        <v>14948</v>
      </c>
      <c r="I24" s="235">
        <v>74744</v>
      </c>
      <c r="J24" s="3" t="s">
        <v>130</v>
      </c>
      <c r="K24" s="1" t="s">
        <v>35</v>
      </c>
      <c r="L24" s="3" t="s">
        <v>105</v>
      </c>
      <c r="M24" s="44">
        <v>44287</v>
      </c>
      <c r="N24" s="45">
        <v>45382</v>
      </c>
      <c r="O24" s="451" t="s">
        <v>116</v>
      </c>
      <c r="P24" s="3" t="s">
        <v>123</v>
      </c>
      <c r="Q24" s="45">
        <v>46112</v>
      </c>
      <c r="R24" s="3" t="s">
        <v>84</v>
      </c>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c r="AZ24" s="379"/>
      <c r="BA24" s="379"/>
      <c r="BB24" s="379"/>
      <c r="BC24" s="379"/>
      <c r="BD24" s="379"/>
      <c r="BE24" s="379"/>
      <c r="BF24" s="379"/>
      <c r="BG24" s="379"/>
      <c r="BH24" s="379"/>
      <c r="BI24" s="379"/>
      <c r="BJ24" s="379"/>
      <c r="BK24" s="379"/>
      <c r="BL24" s="379"/>
      <c r="BM24" s="379"/>
      <c r="BN24" s="379"/>
      <c r="BO24" s="379"/>
      <c r="BP24" s="379"/>
      <c r="BQ24" s="379"/>
      <c r="BR24" s="379"/>
      <c r="BS24" s="379"/>
      <c r="BT24" s="379"/>
      <c r="BU24" s="379"/>
      <c r="BV24" s="379"/>
      <c r="BW24" s="379"/>
      <c r="BX24" s="379"/>
      <c r="BY24" s="379"/>
      <c r="BZ24" s="379"/>
      <c r="CA24" s="379"/>
      <c r="CB24" s="379"/>
      <c r="CC24" s="379"/>
      <c r="CD24" s="379"/>
      <c r="CE24" s="379"/>
      <c r="CF24" s="379"/>
      <c r="CG24" s="379"/>
      <c r="CH24" s="379"/>
      <c r="CI24" s="379"/>
      <c r="CJ24" s="379"/>
      <c r="CK24" s="379"/>
      <c r="CL24" s="379"/>
      <c r="CM24" s="379"/>
    </row>
    <row r="25" spans="1:91" s="174" customFormat="1" ht="42.75" x14ac:dyDescent="0.25">
      <c r="A25" s="236"/>
      <c r="B25" s="237" t="s">
        <v>131</v>
      </c>
      <c r="C25" s="237" t="s">
        <v>132</v>
      </c>
      <c r="D25" s="237" t="s">
        <v>133</v>
      </c>
      <c r="E25" s="25" t="s">
        <v>33</v>
      </c>
      <c r="F25" s="215" t="s">
        <v>33</v>
      </c>
      <c r="G25" s="237"/>
      <c r="H25" s="238" t="s">
        <v>134</v>
      </c>
      <c r="I25" s="238"/>
      <c r="J25" s="237"/>
      <c r="K25" s="1" t="s">
        <v>35</v>
      </c>
      <c r="L25" s="237" t="s">
        <v>105</v>
      </c>
      <c r="M25" s="239">
        <v>44565</v>
      </c>
      <c r="N25" s="240">
        <v>45016</v>
      </c>
      <c r="O25" s="455" t="s">
        <v>135</v>
      </c>
      <c r="P25" s="237"/>
      <c r="Q25" s="442">
        <v>45016</v>
      </c>
      <c r="R25" s="237" t="s">
        <v>55</v>
      </c>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5"/>
      <c r="CL25" s="265"/>
      <c r="CM25" s="265"/>
    </row>
    <row r="26" spans="1:91" s="174" customFormat="1" ht="42.75" x14ac:dyDescent="0.25">
      <c r="A26" s="241" t="s">
        <v>136</v>
      </c>
      <c r="B26" s="242" t="s">
        <v>109</v>
      </c>
      <c r="C26" s="242" t="s">
        <v>109</v>
      </c>
      <c r="D26" s="242" t="s">
        <v>110</v>
      </c>
      <c r="E26" s="25" t="s">
        <v>33</v>
      </c>
      <c r="F26" s="201" t="s">
        <v>34</v>
      </c>
      <c r="G26" s="241" t="s">
        <v>34</v>
      </c>
      <c r="H26" s="243">
        <v>113988</v>
      </c>
      <c r="I26" s="244">
        <v>569940</v>
      </c>
      <c r="J26" s="241" t="s">
        <v>75</v>
      </c>
      <c r="K26" s="1" t="s">
        <v>35</v>
      </c>
      <c r="L26" s="245" t="s">
        <v>105</v>
      </c>
      <c r="M26" s="246">
        <v>43922</v>
      </c>
      <c r="N26" s="247">
        <v>45747</v>
      </c>
      <c r="O26" s="248" t="s">
        <v>62</v>
      </c>
      <c r="P26" s="242" t="s">
        <v>43</v>
      </c>
      <c r="Q26" s="247">
        <v>45747</v>
      </c>
      <c r="R26" s="242" t="s">
        <v>112</v>
      </c>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row>
    <row r="27" spans="1:91" s="174" customFormat="1" ht="71.25" x14ac:dyDescent="0.25">
      <c r="A27" s="241"/>
      <c r="B27" s="242" t="s">
        <v>137</v>
      </c>
      <c r="C27" s="242" t="s">
        <v>138</v>
      </c>
      <c r="D27" s="242" t="s">
        <v>139</v>
      </c>
      <c r="E27" s="25" t="s">
        <v>33</v>
      </c>
      <c r="F27" s="215" t="s">
        <v>33</v>
      </c>
      <c r="G27" s="241" t="s">
        <v>33</v>
      </c>
      <c r="H27" s="242"/>
      <c r="I27" s="244">
        <v>30250</v>
      </c>
      <c r="J27" s="241" t="s">
        <v>75</v>
      </c>
      <c r="K27" s="1" t="s">
        <v>35</v>
      </c>
      <c r="L27" s="245" t="s">
        <v>105</v>
      </c>
      <c r="M27" s="246" t="s">
        <v>140</v>
      </c>
      <c r="N27" s="247">
        <v>44043</v>
      </c>
      <c r="O27" s="248" t="s">
        <v>141</v>
      </c>
      <c r="P27" s="242" t="s">
        <v>75</v>
      </c>
      <c r="Q27" s="271">
        <v>45139</v>
      </c>
      <c r="R27" s="242" t="s">
        <v>142</v>
      </c>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row>
    <row r="28" spans="1:91" s="174" customFormat="1" ht="42.75" x14ac:dyDescent="0.25">
      <c r="A28" s="250"/>
      <c r="B28" s="251" t="s">
        <v>143</v>
      </c>
      <c r="C28" s="251" t="s">
        <v>144</v>
      </c>
      <c r="D28" s="405" t="s">
        <v>145</v>
      </c>
      <c r="E28" s="25" t="s">
        <v>33</v>
      </c>
      <c r="F28" s="215" t="s">
        <v>33</v>
      </c>
      <c r="G28" s="250" t="s">
        <v>33</v>
      </c>
      <c r="H28" s="252">
        <v>3568</v>
      </c>
      <c r="I28" s="252">
        <v>49218</v>
      </c>
      <c r="J28" s="250" t="s">
        <v>75</v>
      </c>
      <c r="K28" s="1" t="s">
        <v>35</v>
      </c>
      <c r="L28" s="253" t="s">
        <v>105</v>
      </c>
      <c r="M28" s="254" t="s">
        <v>146</v>
      </c>
      <c r="N28" s="255" t="s">
        <v>147</v>
      </c>
      <c r="O28" s="256" t="s">
        <v>116</v>
      </c>
      <c r="P28" s="242" t="s">
        <v>123</v>
      </c>
      <c r="Q28" s="466" t="s">
        <v>147</v>
      </c>
      <c r="R28" s="242" t="s">
        <v>148</v>
      </c>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65"/>
      <c r="CM28" s="265"/>
    </row>
    <row r="29" spans="1:91" s="172" customFormat="1" ht="68.25" customHeight="1" x14ac:dyDescent="0.25">
      <c r="A29" s="249">
        <v>198</v>
      </c>
      <c r="B29" s="249" t="s">
        <v>149</v>
      </c>
      <c r="C29" s="249" t="s">
        <v>150</v>
      </c>
      <c r="D29" s="345" t="s">
        <v>151</v>
      </c>
      <c r="E29" s="25" t="s">
        <v>33</v>
      </c>
      <c r="F29" s="215" t="s">
        <v>33</v>
      </c>
      <c r="G29" s="249" t="s">
        <v>33</v>
      </c>
      <c r="H29" s="257">
        <v>21750</v>
      </c>
      <c r="I29" s="257">
        <v>21750</v>
      </c>
      <c r="J29" s="249" t="s">
        <v>75</v>
      </c>
      <c r="K29" s="1" t="s">
        <v>35</v>
      </c>
      <c r="L29" s="258" t="s">
        <v>105</v>
      </c>
      <c r="M29" s="259">
        <v>44761</v>
      </c>
      <c r="N29" s="260">
        <v>45125</v>
      </c>
      <c r="O29" s="261" t="s">
        <v>135</v>
      </c>
      <c r="P29" s="242" t="s">
        <v>152</v>
      </c>
      <c r="Q29" s="466">
        <v>45125</v>
      </c>
      <c r="R29" s="242" t="s">
        <v>153</v>
      </c>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c r="BE29" s="262"/>
      <c r="BF29" s="262"/>
      <c r="BG29" s="262"/>
      <c r="BH29" s="262"/>
      <c r="BI29" s="262"/>
      <c r="BJ29" s="262"/>
      <c r="BK29" s="262"/>
      <c r="BL29" s="262"/>
      <c r="BM29" s="262"/>
      <c r="BN29" s="262"/>
      <c r="BO29" s="262"/>
      <c r="BP29" s="262"/>
      <c r="BQ29" s="262"/>
      <c r="BR29" s="262"/>
      <c r="BS29" s="262"/>
      <c r="BT29" s="262"/>
      <c r="BU29" s="262"/>
      <c r="BV29" s="262"/>
      <c r="BW29" s="262"/>
      <c r="BX29" s="262"/>
      <c r="BY29" s="262"/>
      <c r="BZ29" s="262"/>
      <c r="CA29" s="262"/>
      <c r="CB29" s="262"/>
      <c r="CC29" s="262"/>
      <c r="CD29" s="262"/>
      <c r="CE29" s="262"/>
      <c r="CF29" s="262"/>
      <c r="CG29" s="262"/>
      <c r="CH29" s="262"/>
      <c r="CI29" s="262"/>
      <c r="CJ29" s="262"/>
      <c r="CK29" s="262"/>
      <c r="CL29" s="262"/>
      <c r="CM29" s="262"/>
    </row>
    <row r="30" spans="1:91" s="174" customFormat="1" ht="42.75" x14ac:dyDescent="0.25">
      <c r="A30" s="263"/>
      <c r="B30" s="394" t="s">
        <v>154</v>
      </c>
      <c r="C30" s="394" t="s">
        <v>155</v>
      </c>
      <c r="D30" s="406" t="s">
        <v>156</v>
      </c>
      <c r="E30" s="159" t="s">
        <v>33</v>
      </c>
      <c r="F30" s="348" t="s">
        <v>33</v>
      </c>
      <c r="G30" s="396" t="s">
        <v>69</v>
      </c>
      <c r="H30" s="397" t="s">
        <v>157</v>
      </c>
      <c r="I30" s="398" t="s">
        <v>157</v>
      </c>
      <c r="J30" s="350" t="s">
        <v>69</v>
      </c>
      <c r="K30" s="286" t="s">
        <v>35</v>
      </c>
      <c r="L30" s="36" t="s">
        <v>158</v>
      </c>
      <c r="M30" s="351">
        <v>44745</v>
      </c>
      <c r="N30" s="264">
        <v>45372</v>
      </c>
      <c r="O30" s="396" t="s">
        <v>43</v>
      </c>
      <c r="P30" s="269"/>
      <c r="Q30" s="271">
        <v>45372</v>
      </c>
      <c r="R30" s="466" t="s">
        <v>84</v>
      </c>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265"/>
      <c r="BT30" s="265"/>
      <c r="BU30" s="265"/>
      <c r="BV30" s="265"/>
      <c r="BW30" s="265"/>
      <c r="BX30" s="265"/>
      <c r="BY30" s="265"/>
      <c r="BZ30" s="265"/>
      <c r="CA30" s="265"/>
      <c r="CB30" s="265"/>
      <c r="CC30" s="265"/>
      <c r="CD30" s="265"/>
      <c r="CE30" s="265"/>
      <c r="CF30" s="265"/>
      <c r="CG30" s="265"/>
      <c r="CH30" s="265"/>
      <c r="CI30" s="265"/>
      <c r="CJ30" s="265"/>
      <c r="CK30" s="265"/>
      <c r="CL30" s="265"/>
      <c r="CM30" s="265"/>
    </row>
    <row r="31" spans="1:91" s="174" customFormat="1" ht="42.75" x14ac:dyDescent="0.25">
      <c r="A31" s="388"/>
      <c r="B31" s="9" t="s">
        <v>159</v>
      </c>
      <c r="C31" s="245" t="s">
        <v>160</v>
      </c>
      <c r="D31" s="17" t="s">
        <v>161</v>
      </c>
      <c r="E31" s="25" t="s">
        <v>33</v>
      </c>
      <c r="F31" s="403" t="s">
        <v>33</v>
      </c>
      <c r="G31" s="241" t="s">
        <v>69</v>
      </c>
      <c r="H31" s="404" t="s">
        <v>162</v>
      </c>
      <c r="I31" s="404" t="s">
        <v>162</v>
      </c>
      <c r="J31" s="269" t="s">
        <v>69</v>
      </c>
      <c r="K31" s="1" t="s">
        <v>35</v>
      </c>
      <c r="L31" s="234" t="s">
        <v>158</v>
      </c>
      <c r="M31" s="269"/>
      <c r="N31" s="395">
        <v>45417</v>
      </c>
      <c r="O31" s="456" t="s">
        <v>43</v>
      </c>
      <c r="P31" s="269"/>
      <c r="Q31" s="271">
        <v>45417</v>
      </c>
      <c r="R31" s="466" t="s">
        <v>46</v>
      </c>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row>
    <row r="32" spans="1:91" s="174" customFormat="1" ht="28.5" x14ac:dyDescent="0.25">
      <c r="A32" s="12"/>
      <c r="B32" s="116" t="s">
        <v>163</v>
      </c>
      <c r="C32" s="116" t="s">
        <v>164</v>
      </c>
      <c r="D32" s="167" t="s">
        <v>165</v>
      </c>
      <c r="E32" s="399" t="s">
        <v>33</v>
      </c>
      <c r="F32" s="400" t="s">
        <v>33</v>
      </c>
      <c r="G32" s="349" t="s">
        <v>130</v>
      </c>
      <c r="H32" s="401" t="s">
        <v>69</v>
      </c>
      <c r="I32" s="164">
        <v>40689</v>
      </c>
      <c r="J32" s="401" t="s">
        <v>69</v>
      </c>
      <c r="K32" s="117" t="s">
        <v>166</v>
      </c>
      <c r="L32" s="402" t="s">
        <v>158</v>
      </c>
      <c r="M32" s="165">
        <v>43800</v>
      </c>
      <c r="N32" s="166">
        <v>44408</v>
      </c>
      <c r="O32" s="167" t="s">
        <v>74</v>
      </c>
      <c r="P32" s="9" t="s">
        <v>38</v>
      </c>
      <c r="Q32" s="33">
        <v>45291</v>
      </c>
      <c r="R32" s="9" t="s">
        <v>167</v>
      </c>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row>
    <row r="33" spans="1:91" s="174" customFormat="1" ht="28.5" x14ac:dyDescent="0.25">
      <c r="A33" s="12"/>
      <c r="B33" s="116" t="s">
        <v>163</v>
      </c>
      <c r="C33" s="116" t="s">
        <v>168</v>
      </c>
      <c r="D33" s="167" t="s">
        <v>165</v>
      </c>
      <c r="E33" s="159" t="s">
        <v>33</v>
      </c>
      <c r="F33" s="348" t="s">
        <v>33</v>
      </c>
      <c r="G33" s="349" t="s">
        <v>130</v>
      </c>
      <c r="H33" s="9" t="s">
        <v>69</v>
      </c>
      <c r="I33" s="164">
        <v>20800</v>
      </c>
      <c r="J33" s="9" t="s">
        <v>69</v>
      </c>
      <c r="K33" s="117" t="s">
        <v>166</v>
      </c>
      <c r="L33" s="13" t="s">
        <v>158</v>
      </c>
      <c r="M33" s="165">
        <v>44561</v>
      </c>
      <c r="N33" s="166"/>
      <c r="O33" s="167" t="s">
        <v>74</v>
      </c>
      <c r="P33" s="9" t="s">
        <v>38</v>
      </c>
      <c r="Q33" s="33">
        <v>45291</v>
      </c>
      <c r="R33" s="9" t="s">
        <v>169</v>
      </c>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row>
    <row r="34" spans="1:91" s="174" customFormat="1" ht="28.5" x14ac:dyDescent="0.25">
      <c r="A34" s="9"/>
      <c r="B34" s="9" t="s">
        <v>170</v>
      </c>
      <c r="C34" s="9" t="s">
        <v>171</v>
      </c>
      <c r="D34" s="142" t="s">
        <v>172</v>
      </c>
      <c r="E34" s="159" t="s">
        <v>33</v>
      </c>
      <c r="F34" s="123" t="s">
        <v>34</v>
      </c>
      <c r="G34" s="145" t="s">
        <v>34</v>
      </c>
      <c r="H34" s="9" t="s">
        <v>69</v>
      </c>
      <c r="I34" s="50">
        <v>481993</v>
      </c>
      <c r="J34" s="9" t="s">
        <v>69</v>
      </c>
      <c r="K34" s="39" t="s">
        <v>166</v>
      </c>
      <c r="L34" s="13" t="s">
        <v>158</v>
      </c>
      <c r="M34" s="10">
        <v>44166</v>
      </c>
      <c r="N34" s="10">
        <v>44742</v>
      </c>
      <c r="O34" s="21" t="s">
        <v>123</v>
      </c>
      <c r="P34" s="9" t="s">
        <v>69</v>
      </c>
      <c r="Q34" s="443">
        <v>45016</v>
      </c>
      <c r="R34" s="9" t="s">
        <v>167</v>
      </c>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row>
    <row r="35" spans="1:91" s="174" customFormat="1" ht="42.75" x14ac:dyDescent="0.25">
      <c r="A35" s="269"/>
      <c r="B35" s="245" t="s">
        <v>173</v>
      </c>
      <c r="C35" s="269" t="s">
        <v>174</v>
      </c>
      <c r="D35" s="269" t="s">
        <v>175</v>
      </c>
      <c r="E35" s="25" t="s">
        <v>33</v>
      </c>
      <c r="F35" s="201" t="s">
        <v>34</v>
      </c>
      <c r="G35" s="269"/>
      <c r="H35" s="270">
        <v>510078.11</v>
      </c>
      <c r="I35" s="270">
        <v>510078.11</v>
      </c>
      <c r="J35" s="269"/>
      <c r="K35" s="1" t="s">
        <v>35</v>
      </c>
      <c r="L35" s="245" t="s">
        <v>176</v>
      </c>
      <c r="M35" s="271">
        <v>44721</v>
      </c>
      <c r="N35" s="271">
        <v>44757</v>
      </c>
      <c r="O35" s="457"/>
      <c r="P35" s="269"/>
      <c r="Q35" s="271">
        <v>45159</v>
      </c>
      <c r="R35" s="466" t="s">
        <v>46</v>
      </c>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row>
    <row r="36" spans="1:91" s="174" customFormat="1" ht="42.75" x14ac:dyDescent="0.25">
      <c r="A36" s="272"/>
      <c r="B36" s="253" t="s">
        <v>177</v>
      </c>
      <c r="C36" s="272" t="s">
        <v>178</v>
      </c>
      <c r="D36" s="272" t="s">
        <v>179</v>
      </c>
      <c r="E36" s="25" t="s">
        <v>33</v>
      </c>
      <c r="F36" s="201" t="s">
        <v>34</v>
      </c>
      <c r="G36" s="272"/>
      <c r="H36" s="273">
        <v>4579951.01</v>
      </c>
      <c r="I36" s="273">
        <v>4579951.01</v>
      </c>
      <c r="J36" s="272"/>
      <c r="K36" s="1" t="s">
        <v>35</v>
      </c>
      <c r="L36" s="253" t="s">
        <v>176</v>
      </c>
      <c r="M36" s="274">
        <v>44326</v>
      </c>
      <c r="N36" s="274">
        <v>44511</v>
      </c>
      <c r="O36" s="458"/>
      <c r="P36" s="269"/>
      <c r="Q36" s="467">
        <v>45016</v>
      </c>
      <c r="R36" s="466" t="s">
        <v>46</v>
      </c>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5"/>
      <c r="BR36" s="265"/>
      <c r="BS36" s="265"/>
      <c r="BT36" s="265"/>
      <c r="BU36" s="265"/>
      <c r="BV36" s="265"/>
      <c r="BW36" s="265"/>
      <c r="BX36" s="265"/>
      <c r="BY36" s="265"/>
      <c r="BZ36" s="265"/>
      <c r="CA36" s="265"/>
      <c r="CB36" s="265"/>
      <c r="CC36" s="265"/>
      <c r="CD36" s="265"/>
      <c r="CE36" s="265"/>
      <c r="CF36" s="265"/>
      <c r="CG36" s="265"/>
      <c r="CH36" s="265"/>
      <c r="CI36" s="265"/>
      <c r="CJ36" s="265"/>
      <c r="CK36" s="265"/>
      <c r="CL36" s="265"/>
      <c r="CM36" s="265"/>
    </row>
    <row r="37" spans="1:91" s="174" customFormat="1" ht="61.5" customHeight="1" x14ac:dyDescent="0.25">
      <c r="A37" s="269"/>
      <c r="B37" s="245" t="s">
        <v>180</v>
      </c>
      <c r="C37" s="269" t="s">
        <v>178</v>
      </c>
      <c r="D37" s="269" t="s">
        <v>181</v>
      </c>
      <c r="E37" s="159" t="s">
        <v>33</v>
      </c>
      <c r="F37" s="201" t="s">
        <v>34</v>
      </c>
      <c r="G37" s="272"/>
      <c r="H37" s="275">
        <v>2742147</v>
      </c>
      <c r="I37" s="275">
        <v>2742147</v>
      </c>
      <c r="J37" s="269"/>
      <c r="K37" s="1" t="s">
        <v>35</v>
      </c>
      <c r="L37" s="269" t="s">
        <v>158</v>
      </c>
      <c r="M37" s="271">
        <v>44259</v>
      </c>
      <c r="N37" s="271">
        <v>44687</v>
      </c>
      <c r="O37" s="457"/>
      <c r="P37" s="269"/>
      <c r="Q37" s="271">
        <v>45230</v>
      </c>
      <c r="R37" s="466" t="s">
        <v>46</v>
      </c>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265"/>
      <c r="CJ37" s="265"/>
      <c r="CK37" s="265"/>
      <c r="CL37" s="265"/>
      <c r="CM37" s="265"/>
    </row>
    <row r="38" spans="1:91" s="174" customFormat="1" ht="42.75" x14ac:dyDescent="0.25">
      <c r="A38" s="269"/>
      <c r="B38" s="253" t="s">
        <v>182</v>
      </c>
      <c r="C38" s="272" t="s">
        <v>178</v>
      </c>
      <c r="D38" s="272" t="s">
        <v>161</v>
      </c>
      <c r="E38" s="25" t="s">
        <v>33</v>
      </c>
      <c r="F38" s="9" t="s">
        <v>34</v>
      </c>
      <c r="G38" s="269"/>
      <c r="H38" s="276">
        <v>2076791</v>
      </c>
      <c r="I38" s="276">
        <v>2076791</v>
      </c>
      <c r="J38" s="272"/>
      <c r="K38" s="1" t="s">
        <v>35</v>
      </c>
      <c r="L38" s="272" t="s">
        <v>158</v>
      </c>
      <c r="M38" s="274">
        <v>44175</v>
      </c>
      <c r="N38" s="274">
        <v>44515</v>
      </c>
      <c r="O38" s="458"/>
      <c r="P38" s="269"/>
      <c r="Q38" s="271">
        <v>45245</v>
      </c>
      <c r="R38" s="466" t="s">
        <v>46</v>
      </c>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5"/>
      <c r="BS38" s="265"/>
      <c r="BT38" s="265"/>
      <c r="BU38" s="265"/>
      <c r="BV38" s="265"/>
      <c r="BW38" s="265"/>
      <c r="BX38" s="265"/>
      <c r="BY38" s="265"/>
      <c r="BZ38" s="265"/>
      <c r="CA38" s="265"/>
      <c r="CB38" s="265"/>
      <c r="CC38" s="265"/>
      <c r="CD38" s="265"/>
      <c r="CE38" s="265"/>
      <c r="CF38" s="265"/>
      <c r="CG38" s="265"/>
      <c r="CH38" s="265"/>
      <c r="CI38" s="265"/>
      <c r="CJ38" s="265"/>
      <c r="CK38" s="265"/>
      <c r="CL38" s="265"/>
      <c r="CM38" s="265"/>
    </row>
    <row r="39" spans="1:91" s="174" customFormat="1" ht="42.75" x14ac:dyDescent="0.25">
      <c r="A39" s="269"/>
      <c r="B39" s="18" t="s">
        <v>183</v>
      </c>
      <c r="C39" s="9" t="s">
        <v>184</v>
      </c>
      <c r="D39" s="142" t="s">
        <v>185</v>
      </c>
      <c r="E39" s="336" t="s">
        <v>33</v>
      </c>
      <c r="F39" s="337" t="s">
        <v>33</v>
      </c>
      <c r="G39" s="407" t="s">
        <v>69</v>
      </c>
      <c r="H39" s="19" t="s">
        <v>69</v>
      </c>
      <c r="I39" s="19">
        <v>40000</v>
      </c>
      <c r="J39" s="18" t="s">
        <v>69</v>
      </c>
      <c r="K39" s="1" t="s">
        <v>35</v>
      </c>
      <c r="L39" s="13" t="s">
        <v>158</v>
      </c>
      <c r="M39" s="20">
        <v>43511</v>
      </c>
      <c r="N39" s="18"/>
      <c r="O39" s="21" t="s">
        <v>123</v>
      </c>
      <c r="P39" s="18" t="s">
        <v>69</v>
      </c>
      <c r="Q39" s="467">
        <v>45016</v>
      </c>
      <c r="R39" s="18" t="s">
        <v>186</v>
      </c>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5"/>
      <c r="BR39" s="265"/>
      <c r="BS39" s="265"/>
      <c r="BT39" s="265"/>
      <c r="BU39" s="265"/>
      <c r="BV39" s="265"/>
      <c r="BW39" s="265"/>
      <c r="BX39" s="265"/>
      <c r="BY39" s="265"/>
      <c r="BZ39" s="265"/>
      <c r="CA39" s="265"/>
      <c r="CB39" s="265"/>
      <c r="CC39" s="265"/>
      <c r="CD39" s="265"/>
      <c r="CE39" s="265"/>
      <c r="CF39" s="265"/>
      <c r="CG39" s="265"/>
      <c r="CH39" s="265"/>
      <c r="CI39" s="265"/>
      <c r="CJ39" s="265"/>
      <c r="CK39" s="265"/>
      <c r="CL39" s="265"/>
      <c r="CM39" s="265"/>
    </row>
    <row r="40" spans="1:91" s="174" customFormat="1" ht="42.75" x14ac:dyDescent="0.25">
      <c r="A40" s="269"/>
      <c r="B40" s="18" t="s">
        <v>187</v>
      </c>
      <c r="C40" s="9" t="s">
        <v>184</v>
      </c>
      <c r="D40" s="142" t="s">
        <v>185</v>
      </c>
      <c r="E40" s="336" t="s">
        <v>33</v>
      </c>
      <c r="F40" s="337" t="s">
        <v>33</v>
      </c>
      <c r="G40" s="144" t="s">
        <v>69</v>
      </c>
      <c r="H40" s="19" t="s">
        <v>69</v>
      </c>
      <c r="I40" s="19">
        <v>36000</v>
      </c>
      <c r="J40" s="18" t="s">
        <v>69</v>
      </c>
      <c r="K40" s="1" t="s">
        <v>35</v>
      </c>
      <c r="L40" s="13" t="s">
        <v>158</v>
      </c>
      <c r="M40" s="20">
        <v>44099</v>
      </c>
      <c r="N40" s="18"/>
      <c r="O40" s="21" t="s">
        <v>123</v>
      </c>
      <c r="P40" s="18" t="s">
        <v>69</v>
      </c>
      <c r="Q40" s="467">
        <v>45016</v>
      </c>
      <c r="R40" s="18" t="s">
        <v>186</v>
      </c>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5"/>
      <c r="BW40" s="265"/>
      <c r="BX40" s="265"/>
      <c r="BY40" s="265"/>
      <c r="BZ40" s="265"/>
      <c r="CA40" s="265"/>
      <c r="CB40" s="265"/>
      <c r="CC40" s="265"/>
      <c r="CD40" s="265"/>
      <c r="CE40" s="265"/>
      <c r="CF40" s="265"/>
      <c r="CG40" s="265"/>
      <c r="CH40" s="265"/>
      <c r="CI40" s="265"/>
      <c r="CJ40" s="265"/>
      <c r="CK40" s="265"/>
      <c r="CL40" s="265"/>
      <c r="CM40" s="265"/>
    </row>
    <row r="41" spans="1:91" s="174" customFormat="1" ht="42.75" x14ac:dyDescent="0.25">
      <c r="A41" s="269"/>
      <c r="B41" s="18" t="s">
        <v>187</v>
      </c>
      <c r="C41" s="9" t="s">
        <v>188</v>
      </c>
      <c r="D41" s="142" t="s">
        <v>189</v>
      </c>
      <c r="E41" s="336" t="s">
        <v>33</v>
      </c>
      <c r="F41" s="337" t="s">
        <v>33</v>
      </c>
      <c r="G41" s="144" t="s">
        <v>69</v>
      </c>
      <c r="H41" s="19" t="s">
        <v>69</v>
      </c>
      <c r="I41" s="19">
        <v>26513</v>
      </c>
      <c r="J41" s="18" t="s">
        <v>69</v>
      </c>
      <c r="K41" s="1" t="s">
        <v>35</v>
      </c>
      <c r="L41" s="13" t="s">
        <v>158</v>
      </c>
      <c r="M41" s="20">
        <v>43790</v>
      </c>
      <c r="N41" s="18"/>
      <c r="O41" s="21" t="s">
        <v>74</v>
      </c>
      <c r="P41" s="18" t="s">
        <v>69</v>
      </c>
      <c r="Q41" s="20">
        <v>45230</v>
      </c>
      <c r="R41" s="18" t="s">
        <v>186</v>
      </c>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5"/>
      <c r="BR41" s="265"/>
      <c r="BS41" s="265"/>
      <c r="BT41" s="265"/>
      <c r="BU41" s="265"/>
      <c r="BV41" s="265"/>
      <c r="BW41" s="265"/>
      <c r="BX41" s="265"/>
      <c r="BY41" s="265"/>
      <c r="BZ41" s="265"/>
      <c r="CA41" s="265"/>
      <c r="CB41" s="265"/>
      <c r="CC41" s="265"/>
      <c r="CD41" s="265"/>
      <c r="CE41" s="265"/>
      <c r="CF41" s="265"/>
      <c r="CG41" s="265"/>
      <c r="CH41" s="265"/>
      <c r="CI41" s="265"/>
      <c r="CJ41" s="265"/>
      <c r="CK41" s="265"/>
      <c r="CL41" s="265"/>
      <c r="CM41" s="265"/>
    </row>
    <row r="42" spans="1:91" s="174" customFormat="1" ht="42.75" x14ac:dyDescent="0.25">
      <c r="A42" s="269"/>
      <c r="B42" s="253" t="s">
        <v>190</v>
      </c>
      <c r="C42" s="9" t="s">
        <v>191</v>
      </c>
      <c r="D42" s="142" t="s">
        <v>192</v>
      </c>
      <c r="E42" s="336" t="s">
        <v>33</v>
      </c>
      <c r="F42" s="337" t="s">
        <v>33</v>
      </c>
      <c r="G42" s="144" t="s">
        <v>69</v>
      </c>
      <c r="H42" s="19" t="s">
        <v>69</v>
      </c>
      <c r="I42" s="19">
        <v>28475</v>
      </c>
      <c r="J42" s="18" t="s">
        <v>69</v>
      </c>
      <c r="K42" s="1" t="s">
        <v>35</v>
      </c>
      <c r="L42" s="13" t="s">
        <v>158</v>
      </c>
      <c r="M42" s="20">
        <v>44251</v>
      </c>
      <c r="N42" s="18"/>
      <c r="O42" s="21" t="s">
        <v>74</v>
      </c>
      <c r="P42" s="18" t="s">
        <v>69</v>
      </c>
      <c r="Q42" s="271">
        <v>45016</v>
      </c>
      <c r="R42" s="18" t="s">
        <v>186</v>
      </c>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5"/>
      <c r="CJ42" s="265"/>
      <c r="CK42" s="265"/>
      <c r="CL42" s="265"/>
      <c r="CM42" s="265"/>
    </row>
    <row r="43" spans="1:91" s="173" customFormat="1" ht="57" x14ac:dyDescent="0.25">
      <c r="A43" s="350"/>
      <c r="B43" s="266" t="s">
        <v>193</v>
      </c>
      <c r="C43" s="267" t="s">
        <v>194</v>
      </c>
      <c r="D43" s="267" t="s">
        <v>195</v>
      </c>
      <c r="E43" s="336" t="s">
        <v>33</v>
      </c>
      <c r="F43" s="337" t="s">
        <v>33</v>
      </c>
      <c r="G43" s="267" t="s">
        <v>196</v>
      </c>
      <c r="H43" s="277">
        <v>14500</v>
      </c>
      <c r="I43" s="277">
        <v>43500</v>
      </c>
      <c r="J43" s="266"/>
      <c r="K43" s="1" t="s">
        <v>35</v>
      </c>
      <c r="L43" s="266" t="s">
        <v>197</v>
      </c>
      <c r="M43" s="278">
        <v>44287</v>
      </c>
      <c r="N43" s="278">
        <v>45382</v>
      </c>
      <c r="O43" s="388" t="s">
        <v>116</v>
      </c>
      <c r="P43" s="269"/>
      <c r="Q43" s="271">
        <v>45382</v>
      </c>
      <c r="R43" s="269" t="s">
        <v>198</v>
      </c>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5"/>
      <c r="BW43" s="265"/>
      <c r="BX43" s="265"/>
      <c r="BY43" s="265"/>
      <c r="BZ43" s="265"/>
      <c r="CA43" s="265"/>
      <c r="CB43" s="265"/>
      <c r="CC43" s="265"/>
      <c r="CD43" s="265"/>
      <c r="CE43" s="265"/>
      <c r="CF43" s="265"/>
      <c r="CG43" s="265"/>
      <c r="CH43" s="265"/>
      <c r="CI43" s="265"/>
      <c r="CJ43" s="265"/>
      <c r="CK43" s="265"/>
      <c r="CL43" s="265"/>
      <c r="CM43" s="268"/>
    </row>
    <row r="44" spans="1:91" s="158" customFormat="1" ht="114" x14ac:dyDescent="0.25">
      <c r="A44" s="123"/>
      <c r="B44" s="123" t="s">
        <v>193</v>
      </c>
      <c r="C44" s="120" t="s">
        <v>199</v>
      </c>
      <c r="D44" s="120" t="s">
        <v>200</v>
      </c>
      <c r="E44" s="25" t="s">
        <v>33</v>
      </c>
      <c r="F44" s="201" t="s">
        <v>34</v>
      </c>
      <c r="G44" s="120" t="s">
        <v>196</v>
      </c>
      <c r="H44" s="279">
        <v>84210</v>
      </c>
      <c r="I44" s="279">
        <v>252630</v>
      </c>
      <c r="J44" s="123"/>
      <c r="K44" s="1" t="s">
        <v>35</v>
      </c>
      <c r="L44" s="123" t="s">
        <v>197</v>
      </c>
      <c r="M44" s="124">
        <v>44287</v>
      </c>
      <c r="N44" s="124">
        <v>45382</v>
      </c>
      <c r="O44" s="155" t="s">
        <v>116</v>
      </c>
      <c r="P44" s="18"/>
      <c r="Q44" s="20">
        <v>45382</v>
      </c>
      <c r="R44" s="18" t="s">
        <v>198</v>
      </c>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156"/>
    </row>
    <row r="45" spans="1:91" s="171" customFormat="1" ht="99.75" x14ac:dyDescent="0.25">
      <c r="A45" s="201"/>
      <c r="B45" s="201" t="s">
        <v>193</v>
      </c>
      <c r="C45" s="201" t="s">
        <v>201</v>
      </c>
      <c r="D45" s="201" t="s">
        <v>202</v>
      </c>
      <c r="E45" s="25" t="s">
        <v>33</v>
      </c>
      <c r="F45" s="201" t="s">
        <v>34</v>
      </c>
      <c r="G45" s="201" t="s">
        <v>196</v>
      </c>
      <c r="H45" s="280">
        <v>105122</v>
      </c>
      <c r="I45" s="281">
        <v>315366</v>
      </c>
      <c r="J45" s="201"/>
      <c r="K45" s="1" t="s">
        <v>35</v>
      </c>
      <c r="L45" s="201" t="s">
        <v>197</v>
      </c>
      <c r="M45" s="282">
        <v>44287</v>
      </c>
      <c r="N45" s="282">
        <v>45382</v>
      </c>
      <c r="O45" s="207" t="s">
        <v>116</v>
      </c>
      <c r="P45" s="9"/>
      <c r="Q45" s="10">
        <v>45382</v>
      </c>
      <c r="R45" s="9" t="s">
        <v>198</v>
      </c>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2"/>
    </row>
    <row r="46" spans="1:91" s="171" customFormat="1" ht="99.75" x14ac:dyDescent="0.25">
      <c r="A46" s="201"/>
      <c r="B46" s="201" t="s">
        <v>193</v>
      </c>
      <c r="C46" s="201" t="s">
        <v>203</v>
      </c>
      <c r="D46" s="201" t="s">
        <v>204</v>
      </c>
      <c r="E46" s="25" t="s">
        <v>33</v>
      </c>
      <c r="F46" s="201" t="s">
        <v>34</v>
      </c>
      <c r="G46" s="201" t="s">
        <v>196</v>
      </c>
      <c r="H46" s="281">
        <v>73170</v>
      </c>
      <c r="I46" s="281">
        <v>233598</v>
      </c>
      <c r="J46" s="201"/>
      <c r="K46" s="1" t="s">
        <v>35</v>
      </c>
      <c r="L46" s="201" t="s">
        <v>197</v>
      </c>
      <c r="M46" s="282">
        <v>44287</v>
      </c>
      <c r="N46" s="282">
        <v>45382</v>
      </c>
      <c r="O46" s="207" t="s">
        <v>116</v>
      </c>
      <c r="P46" s="9"/>
      <c r="Q46" s="10">
        <v>45382</v>
      </c>
      <c r="R46" s="9" t="s">
        <v>198</v>
      </c>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2"/>
    </row>
    <row r="47" spans="1:91" s="152" customFormat="1" ht="42.75" x14ac:dyDescent="0.25">
      <c r="A47" s="120"/>
      <c r="B47" s="120" t="s">
        <v>205</v>
      </c>
      <c r="C47" s="120" t="s">
        <v>206</v>
      </c>
      <c r="D47" s="149" t="s">
        <v>207</v>
      </c>
      <c r="E47" s="143" t="s">
        <v>33</v>
      </c>
      <c r="F47" s="215" t="s">
        <v>33</v>
      </c>
      <c r="G47" s="202" t="s">
        <v>196</v>
      </c>
      <c r="H47" s="283">
        <v>10000</v>
      </c>
      <c r="I47" s="283">
        <v>10000</v>
      </c>
      <c r="J47" s="120"/>
      <c r="K47" s="1" t="s">
        <v>35</v>
      </c>
      <c r="L47" s="120" t="s">
        <v>197</v>
      </c>
      <c r="M47" s="210">
        <v>44652</v>
      </c>
      <c r="N47" s="210">
        <v>45017</v>
      </c>
      <c r="O47" s="149" t="s">
        <v>208</v>
      </c>
      <c r="P47" s="9" t="s">
        <v>209</v>
      </c>
      <c r="Q47" s="10">
        <v>45017</v>
      </c>
      <c r="R47" s="9" t="s">
        <v>198</v>
      </c>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02"/>
    </row>
    <row r="48" spans="1:91" s="96" customFormat="1" ht="71.25" x14ac:dyDescent="0.25">
      <c r="A48" s="34"/>
      <c r="B48" s="34" t="s">
        <v>210</v>
      </c>
      <c r="C48" s="34" t="s">
        <v>210</v>
      </c>
      <c r="D48" s="140" t="s">
        <v>211</v>
      </c>
      <c r="E48" s="143" t="s">
        <v>34</v>
      </c>
      <c r="F48" s="120" t="s">
        <v>34</v>
      </c>
      <c r="G48" s="195"/>
      <c r="H48" s="54" t="s">
        <v>212</v>
      </c>
      <c r="I48" s="54">
        <v>1383906</v>
      </c>
      <c r="J48" s="34"/>
      <c r="K48" s="1" t="s">
        <v>35</v>
      </c>
      <c r="L48" s="34" t="s">
        <v>213</v>
      </c>
      <c r="M48" s="55">
        <v>43191</v>
      </c>
      <c r="N48" s="55">
        <v>45016</v>
      </c>
      <c r="O48" s="140" t="s">
        <v>214</v>
      </c>
      <c r="P48" s="468">
        <v>45747</v>
      </c>
      <c r="Q48" s="469">
        <v>45016</v>
      </c>
      <c r="R48" s="470" t="s">
        <v>84</v>
      </c>
    </row>
    <row r="49" spans="1:18" s="96" customFormat="1" ht="42.75" x14ac:dyDescent="0.25">
      <c r="A49" s="33"/>
      <c r="B49" s="96" t="s">
        <v>215</v>
      </c>
      <c r="C49" s="33" t="s">
        <v>216</v>
      </c>
      <c r="D49" s="33" t="s">
        <v>217</v>
      </c>
      <c r="E49" s="143" t="s">
        <v>34</v>
      </c>
      <c r="F49" s="120" t="s">
        <v>34</v>
      </c>
      <c r="G49" s="212" t="s">
        <v>69</v>
      </c>
      <c r="H49" s="53" t="s">
        <v>130</v>
      </c>
      <c r="I49" s="53">
        <v>197885</v>
      </c>
      <c r="J49" s="33"/>
      <c r="K49" s="1" t="s">
        <v>35</v>
      </c>
      <c r="L49" s="33" t="s">
        <v>158</v>
      </c>
      <c r="M49" s="33">
        <v>43131</v>
      </c>
      <c r="N49" s="33"/>
      <c r="O49" s="147">
        <v>44592</v>
      </c>
      <c r="P49" s="33"/>
      <c r="Q49" s="33">
        <v>45107</v>
      </c>
      <c r="R49" s="33" t="s">
        <v>167</v>
      </c>
    </row>
    <row r="50" spans="1:18" s="96" customFormat="1" ht="42.75" x14ac:dyDescent="0.25">
      <c r="A50" s="12"/>
      <c r="B50" s="11" t="s">
        <v>218</v>
      </c>
      <c r="C50" s="11" t="s">
        <v>219</v>
      </c>
      <c r="D50" s="16" t="s">
        <v>220</v>
      </c>
      <c r="E50" s="143" t="s">
        <v>33</v>
      </c>
      <c r="F50" s="215" t="s">
        <v>33</v>
      </c>
      <c r="G50" s="213" t="s">
        <v>34</v>
      </c>
      <c r="H50" s="11"/>
      <c r="I50" s="46">
        <v>67440</v>
      </c>
      <c r="J50" s="12" t="s">
        <v>130</v>
      </c>
      <c r="K50" s="1" t="s">
        <v>35</v>
      </c>
      <c r="L50" s="33" t="s">
        <v>158</v>
      </c>
      <c r="M50" s="14">
        <v>43672</v>
      </c>
      <c r="N50" s="112">
        <v>44043</v>
      </c>
      <c r="O50" s="16"/>
      <c r="P50" s="9" t="s">
        <v>221</v>
      </c>
      <c r="Q50" s="33">
        <v>45260</v>
      </c>
      <c r="R50" s="9" t="s">
        <v>167</v>
      </c>
    </row>
    <row r="51" spans="1:18" s="96" customFormat="1" ht="42.75" x14ac:dyDescent="0.25">
      <c r="A51" s="12"/>
      <c r="B51" s="11" t="s">
        <v>218</v>
      </c>
      <c r="C51" s="11" t="s">
        <v>222</v>
      </c>
      <c r="D51" s="16" t="s">
        <v>223</v>
      </c>
      <c r="E51" s="143" t="s">
        <v>33</v>
      </c>
      <c r="F51" s="215" t="s">
        <v>33</v>
      </c>
      <c r="G51" s="213" t="s">
        <v>130</v>
      </c>
      <c r="H51" s="11"/>
      <c r="I51" s="46">
        <v>64725</v>
      </c>
      <c r="J51" s="12" t="s">
        <v>130</v>
      </c>
      <c r="K51" s="1" t="s">
        <v>35</v>
      </c>
      <c r="L51" s="33" t="s">
        <v>158</v>
      </c>
      <c r="M51" s="14">
        <v>43754</v>
      </c>
      <c r="N51" s="112">
        <v>44773</v>
      </c>
      <c r="O51" s="16"/>
      <c r="P51" s="9" t="s">
        <v>69</v>
      </c>
      <c r="Q51" s="33">
        <v>45596</v>
      </c>
      <c r="R51" s="9" t="s">
        <v>167</v>
      </c>
    </row>
    <row r="52" spans="1:18" s="96" customFormat="1" ht="42.75" x14ac:dyDescent="0.25">
      <c r="A52" s="12"/>
      <c r="B52" s="11" t="s">
        <v>218</v>
      </c>
      <c r="C52" s="11" t="s">
        <v>224</v>
      </c>
      <c r="D52" s="16" t="s">
        <v>225</v>
      </c>
      <c r="E52" s="143" t="s">
        <v>33</v>
      </c>
      <c r="F52" s="215" t="s">
        <v>33</v>
      </c>
      <c r="G52" s="213" t="s">
        <v>34</v>
      </c>
      <c r="H52" s="11"/>
      <c r="I52" s="46">
        <v>62025</v>
      </c>
      <c r="J52" s="12" t="s">
        <v>130</v>
      </c>
      <c r="K52" s="1" t="s">
        <v>35</v>
      </c>
      <c r="L52" s="33" t="s">
        <v>158</v>
      </c>
      <c r="M52" s="14">
        <v>43763</v>
      </c>
      <c r="N52" s="112">
        <v>44043</v>
      </c>
      <c r="O52" s="16"/>
      <c r="P52" s="9" t="s">
        <v>221</v>
      </c>
      <c r="Q52" s="33">
        <v>45260</v>
      </c>
      <c r="R52" s="9" t="s">
        <v>226</v>
      </c>
    </row>
    <row r="53" spans="1:18" s="96" customFormat="1" ht="42.75" x14ac:dyDescent="0.25">
      <c r="A53" s="12"/>
      <c r="B53" s="11" t="s">
        <v>218</v>
      </c>
      <c r="C53" s="11" t="s">
        <v>227</v>
      </c>
      <c r="D53" s="16" t="s">
        <v>228</v>
      </c>
      <c r="E53" s="143" t="s">
        <v>33</v>
      </c>
      <c r="F53" s="215" t="s">
        <v>33</v>
      </c>
      <c r="G53" s="213" t="s">
        <v>34</v>
      </c>
      <c r="H53" s="11"/>
      <c r="I53" s="46">
        <v>22000</v>
      </c>
      <c r="J53" s="12" t="s">
        <v>130</v>
      </c>
      <c r="K53" s="1" t="s">
        <v>35</v>
      </c>
      <c r="L53" s="33" t="s">
        <v>158</v>
      </c>
      <c r="M53" s="14">
        <v>43773</v>
      </c>
      <c r="N53" s="112">
        <v>44043</v>
      </c>
      <c r="O53" s="16"/>
      <c r="P53" s="9" t="s">
        <v>221</v>
      </c>
      <c r="Q53" s="33">
        <v>45260</v>
      </c>
      <c r="R53" s="9" t="s">
        <v>226</v>
      </c>
    </row>
    <row r="54" spans="1:18" s="96" customFormat="1" ht="42.75" x14ac:dyDescent="0.25">
      <c r="A54" s="31"/>
      <c r="B54" s="30" t="s">
        <v>218</v>
      </c>
      <c r="C54" s="30" t="s">
        <v>229</v>
      </c>
      <c r="D54" s="32" t="s">
        <v>220</v>
      </c>
      <c r="E54" s="143" t="s">
        <v>33</v>
      </c>
      <c r="F54" s="215" t="s">
        <v>33</v>
      </c>
      <c r="G54" s="214" t="s">
        <v>34</v>
      </c>
      <c r="H54" s="30"/>
      <c r="I54" s="49">
        <v>14740</v>
      </c>
      <c r="J54" s="31" t="s">
        <v>130</v>
      </c>
      <c r="K54" s="1" t="s">
        <v>35</v>
      </c>
      <c r="L54" s="33" t="s">
        <v>158</v>
      </c>
      <c r="M54" s="37">
        <v>43797</v>
      </c>
      <c r="N54" s="113">
        <v>44043</v>
      </c>
      <c r="O54" s="32"/>
      <c r="P54" s="9" t="s">
        <v>221</v>
      </c>
      <c r="Q54" s="33">
        <v>45260</v>
      </c>
      <c r="R54" s="9" t="s">
        <v>230</v>
      </c>
    </row>
    <row r="55" spans="1:18" s="95" customFormat="1" ht="57" x14ac:dyDescent="0.25">
      <c r="A55" s="123"/>
      <c r="B55" s="120" t="s">
        <v>218</v>
      </c>
      <c r="C55" s="120" t="s">
        <v>231</v>
      </c>
      <c r="D55" s="149" t="s">
        <v>232</v>
      </c>
      <c r="E55" s="143" t="s">
        <v>33</v>
      </c>
      <c r="F55" s="215" t="s">
        <v>33</v>
      </c>
      <c r="G55" s="156" t="s">
        <v>130</v>
      </c>
      <c r="H55" s="120"/>
      <c r="I55" s="209">
        <v>21700</v>
      </c>
      <c r="J55" s="123" t="s">
        <v>130</v>
      </c>
      <c r="K55" s="1" t="s">
        <v>35</v>
      </c>
      <c r="L55" s="33" t="s">
        <v>158</v>
      </c>
      <c r="M55" s="210">
        <v>43724</v>
      </c>
      <c r="N55" s="122">
        <v>44043</v>
      </c>
      <c r="O55" s="149"/>
      <c r="P55" s="9" t="s">
        <v>69</v>
      </c>
      <c r="Q55" s="33">
        <v>45046</v>
      </c>
      <c r="R55" s="9" t="s">
        <v>233</v>
      </c>
    </row>
    <row r="56" spans="1:18" s="175" customFormat="1" ht="42.75" x14ac:dyDescent="0.25">
      <c r="A56" s="51"/>
      <c r="B56" s="22" t="s">
        <v>234</v>
      </c>
      <c r="C56" s="11" t="s">
        <v>235</v>
      </c>
      <c r="D56" s="11" t="s">
        <v>236</v>
      </c>
      <c r="E56" s="163" t="s">
        <v>33</v>
      </c>
      <c r="F56" s="348" t="s">
        <v>33</v>
      </c>
      <c r="G56" s="19" t="s">
        <v>69</v>
      </c>
      <c r="H56" s="19" t="s">
        <v>69</v>
      </c>
      <c r="I56" s="46">
        <v>78088</v>
      </c>
      <c r="J56" s="18" t="s">
        <v>69</v>
      </c>
      <c r="K56" s="1" t="s">
        <v>35</v>
      </c>
      <c r="L56" s="13" t="s">
        <v>158</v>
      </c>
      <c r="M56" s="14">
        <v>44118</v>
      </c>
      <c r="N56" s="112">
        <v>44371</v>
      </c>
      <c r="O56" s="16" t="s">
        <v>116</v>
      </c>
      <c r="P56" s="9" t="s">
        <v>237</v>
      </c>
      <c r="Q56" s="33">
        <v>45494</v>
      </c>
      <c r="R56" s="9" t="s">
        <v>238</v>
      </c>
    </row>
    <row r="57" spans="1:18" s="175" customFormat="1" ht="42.75" x14ac:dyDescent="0.25">
      <c r="A57" s="12"/>
      <c r="B57" s="11" t="s">
        <v>239</v>
      </c>
      <c r="C57" s="11" t="s">
        <v>240</v>
      </c>
      <c r="D57" s="16" t="s">
        <v>241</v>
      </c>
      <c r="E57" s="163" t="s">
        <v>33</v>
      </c>
      <c r="F57" s="348" t="s">
        <v>33</v>
      </c>
      <c r="G57" s="214" t="s">
        <v>130</v>
      </c>
      <c r="H57" s="11"/>
      <c r="I57" s="46">
        <v>27560</v>
      </c>
      <c r="J57" s="12" t="s">
        <v>130</v>
      </c>
      <c r="K57" s="1" t="s">
        <v>35</v>
      </c>
      <c r="L57" s="13" t="s">
        <v>158</v>
      </c>
      <c r="M57" s="14">
        <v>43441</v>
      </c>
      <c r="N57" s="14">
        <v>44592</v>
      </c>
      <c r="O57" s="16" t="s">
        <v>242</v>
      </c>
      <c r="P57" s="9" t="s">
        <v>38</v>
      </c>
      <c r="Q57" s="443">
        <v>45016</v>
      </c>
      <c r="R57" s="9" t="s">
        <v>167</v>
      </c>
    </row>
    <row r="58" spans="1:18" s="175" customFormat="1" ht="57" x14ac:dyDescent="0.25">
      <c r="A58" s="12"/>
      <c r="B58" s="11" t="s">
        <v>239</v>
      </c>
      <c r="C58" s="11" t="s">
        <v>243</v>
      </c>
      <c r="D58" s="16" t="s">
        <v>244</v>
      </c>
      <c r="E58" s="143" t="s">
        <v>33</v>
      </c>
      <c r="F58" s="215" t="s">
        <v>33</v>
      </c>
      <c r="G58" s="123" t="s">
        <v>130</v>
      </c>
      <c r="H58" s="430">
        <v>36900</v>
      </c>
      <c r="I58" s="430">
        <v>36900</v>
      </c>
      <c r="J58" s="12" t="s">
        <v>130</v>
      </c>
      <c r="K58" s="1" t="s">
        <v>35</v>
      </c>
      <c r="L58" s="13" t="s">
        <v>158</v>
      </c>
      <c r="M58" s="14">
        <v>43628</v>
      </c>
      <c r="N58" s="11" t="s">
        <v>221</v>
      </c>
      <c r="O58" s="16" t="s">
        <v>208</v>
      </c>
      <c r="P58" s="9" t="s">
        <v>38</v>
      </c>
      <c r="Q58" s="10">
        <v>45291</v>
      </c>
      <c r="R58" s="9" t="s">
        <v>167</v>
      </c>
    </row>
    <row r="59" spans="1:18" s="175" customFormat="1" ht="57" x14ac:dyDescent="0.25">
      <c r="A59" s="12"/>
      <c r="B59" s="11" t="s">
        <v>239</v>
      </c>
      <c r="C59" s="11" t="s">
        <v>245</v>
      </c>
      <c r="D59" s="16" t="s">
        <v>246</v>
      </c>
      <c r="E59" s="429" t="s">
        <v>33</v>
      </c>
      <c r="F59" s="400" t="s">
        <v>33</v>
      </c>
      <c r="G59" s="349" t="s">
        <v>130</v>
      </c>
      <c r="H59" s="11"/>
      <c r="I59" s="47" t="s">
        <v>247</v>
      </c>
      <c r="J59" s="12" t="s">
        <v>130</v>
      </c>
      <c r="K59" s="1" t="s">
        <v>35</v>
      </c>
      <c r="L59" s="13" t="s">
        <v>158</v>
      </c>
      <c r="M59" s="14">
        <v>43654</v>
      </c>
      <c r="N59" s="11" t="s">
        <v>221</v>
      </c>
      <c r="O59" s="16" t="s">
        <v>208</v>
      </c>
      <c r="P59" s="9" t="s">
        <v>38</v>
      </c>
      <c r="Q59" s="10">
        <v>45291</v>
      </c>
      <c r="R59" s="9" t="s">
        <v>167</v>
      </c>
    </row>
    <row r="60" spans="1:18" s="175" customFormat="1" ht="42.75" x14ac:dyDescent="0.25">
      <c r="A60" s="12"/>
      <c r="B60" s="25" t="s">
        <v>239</v>
      </c>
      <c r="C60" s="25" t="s">
        <v>248</v>
      </c>
      <c r="D60" s="27" t="s">
        <v>249</v>
      </c>
      <c r="E60" s="163" t="s">
        <v>33</v>
      </c>
      <c r="F60" s="348" t="s">
        <v>33</v>
      </c>
      <c r="G60" s="353" t="s">
        <v>130</v>
      </c>
      <c r="H60" s="25"/>
      <c r="I60" s="48">
        <v>49750</v>
      </c>
      <c r="J60" s="12" t="s">
        <v>130</v>
      </c>
      <c r="K60" s="1" t="s">
        <v>35</v>
      </c>
      <c r="L60" s="13" t="s">
        <v>158</v>
      </c>
      <c r="M60" s="26">
        <v>44245</v>
      </c>
      <c r="N60" s="26">
        <v>44865</v>
      </c>
      <c r="O60" s="27" t="s">
        <v>208</v>
      </c>
      <c r="P60" s="9" t="s">
        <v>38</v>
      </c>
      <c r="Q60" s="471">
        <v>45012</v>
      </c>
      <c r="R60" s="25" t="s">
        <v>250</v>
      </c>
    </row>
    <row r="61" spans="1:18" s="175" customFormat="1" ht="42.75" x14ac:dyDescent="0.25">
      <c r="A61" s="12"/>
      <c r="B61" s="159" t="s">
        <v>239</v>
      </c>
      <c r="C61" s="159" t="s">
        <v>251</v>
      </c>
      <c r="D61" s="162" t="s">
        <v>179</v>
      </c>
      <c r="E61" s="163" t="s">
        <v>33</v>
      </c>
      <c r="F61" s="201" t="s">
        <v>34</v>
      </c>
      <c r="G61" s="354" t="s">
        <v>130</v>
      </c>
      <c r="H61" s="159"/>
      <c r="I61" s="160">
        <v>36954371.520000003</v>
      </c>
      <c r="J61" s="12" t="s">
        <v>130</v>
      </c>
      <c r="K61" s="1" t="s">
        <v>35</v>
      </c>
      <c r="L61" s="13" t="s">
        <v>158</v>
      </c>
      <c r="M61" s="161">
        <v>44292</v>
      </c>
      <c r="N61" s="161">
        <v>44837</v>
      </c>
      <c r="O61" s="27" t="s">
        <v>208</v>
      </c>
      <c r="P61" s="9" t="s">
        <v>38</v>
      </c>
      <c r="Q61" s="471">
        <v>45012</v>
      </c>
      <c r="R61" s="25" t="s">
        <v>46</v>
      </c>
    </row>
    <row r="62" spans="1:18" ht="42.75" x14ac:dyDescent="0.25">
      <c r="A62" s="410"/>
      <c r="B62" s="163" t="s">
        <v>239</v>
      </c>
      <c r="C62" s="163" t="s">
        <v>252</v>
      </c>
      <c r="D62" s="411" t="s">
        <v>253</v>
      </c>
      <c r="E62" s="163" t="s">
        <v>33</v>
      </c>
      <c r="F62" s="348" t="s">
        <v>33</v>
      </c>
      <c r="G62" s="412" t="s">
        <v>34</v>
      </c>
      <c r="H62" s="163"/>
      <c r="I62" s="413">
        <v>66450</v>
      </c>
      <c r="J62" s="31" t="s">
        <v>130</v>
      </c>
      <c r="K62" s="286" t="s">
        <v>35</v>
      </c>
      <c r="L62" s="36" t="s">
        <v>158</v>
      </c>
      <c r="M62" s="414">
        <v>44614</v>
      </c>
      <c r="N62" s="414">
        <v>44837</v>
      </c>
      <c r="O62" s="162" t="s">
        <v>208</v>
      </c>
      <c r="P62" s="9" t="s">
        <v>38</v>
      </c>
      <c r="Q62" s="10">
        <v>45291</v>
      </c>
      <c r="R62" s="9" t="s">
        <v>226</v>
      </c>
    </row>
    <row r="63" spans="1:18" s="415" customFormat="1" ht="42.75" x14ac:dyDescent="0.2">
      <c r="A63" s="352"/>
      <c r="B63" s="424" t="s">
        <v>254</v>
      </c>
      <c r="C63" s="474" t="s">
        <v>255</v>
      </c>
      <c r="D63" s="425" t="s">
        <v>256</v>
      </c>
      <c r="E63" s="292" t="s">
        <v>33</v>
      </c>
      <c r="F63" s="292" t="s">
        <v>33</v>
      </c>
      <c r="G63" s="292" t="s">
        <v>69</v>
      </c>
      <c r="H63" s="292"/>
      <c r="I63" s="416">
        <v>55229.06</v>
      </c>
      <c r="J63" s="418" t="s">
        <v>69</v>
      </c>
      <c r="K63" s="146" t="s">
        <v>35</v>
      </c>
      <c r="L63" s="419" t="s">
        <v>257</v>
      </c>
      <c r="M63" s="417">
        <v>44781</v>
      </c>
      <c r="N63" s="417">
        <v>45511</v>
      </c>
      <c r="O63" s="418" t="s">
        <v>123</v>
      </c>
      <c r="P63" s="472" t="s">
        <v>123</v>
      </c>
      <c r="Q63" s="473">
        <v>45511</v>
      </c>
      <c r="R63" s="33" t="s">
        <v>258</v>
      </c>
    </row>
    <row r="64" spans="1:18" s="415" customFormat="1" ht="42.75" x14ac:dyDescent="0.2">
      <c r="A64" s="475"/>
      <c r="B64" s="476" t="s">
        <v>259</v>
      </c>
      <c r="C64" s="477" t="s">
        <v>260</v>
      </c>
      <c r="D64" s="478" t="s">
        <v>261</v>
      </c>
      <c r="E64" s="419" t="s">
        <v>33</v>
      </c>
      <c r="F64" s="292" t="s">
        <v>34</v>
      </c>
      <c r="G64" s="292" t="s">
        <v>262</v>
      </c>
      <c r="H64" s="292"/>
      <c r="I64" s="416">
        <v>2580000</v>
      </c>
      <c r="J64" s="418" t="s">
        <v>69</v>
      </c>
      <c r="K64" s="146" t="s">
        <v>22</v>
      </c>
      <c r="L64" s="419" t="s">
        <v>158</v>
      </c>
      <c r="M64" s="417">
        <v>44441</v>
      </c>
      <c r="N64" s="417">
        <v>45016</v>
      </c>
      <c r="O64" s="292" t="s">
        <v>263</v>
      </c>
      <c r="P64" s="459" t="s">
        <v>69</v>
      </c>
      <c r="Q64" s="460">
        <v>45045</v>
      </c>
      <c r="R64" s="461" t="s">
        <v>142</v>
      </c>
    </row>
    <row r="65" spans="1:1" x14ac:dyDescent="0.25">
      <c r="A65" s="52"/>
    </row>
    <row r="66" spans="1:1" x14ac:dyDescent="0.25">
      <c r="A66" s="52"/>
    </row>
    <row r="67" spans="1:1" x14ac:dyDescent="0.25">
      <c r="A67" s="52"/>
    </row>
    <row r="68" spans="1:1" x14ac:dyDescent="0.25">
      <c r="A68" s="52"/>
    </row>
    <row r="69" spans="1:1" x14ac:dyDescent="0.25">
      <c r="A69" s="52"/>
    </row>
    <row r="70" spans="1:1" x14ac:dyDescent="0.25">
      <c r="A70" s="52"/>
    </row>
    <row r="71" spans="1:1" x14ac:dyDescent="0.25">
      <c r="A71" s="52"/>
    </row>
    <row r="72" spans="1:1" x14ac:dyDescent="0.25">
      <c r="A72" s="52"/>
    </row>
    <row r="73" spans="1:1" x14ac:dyDescent="0.25">
      <c r="A73" s="52"/>
    </row>
    <row r="74" spans="1:1" x14ac:dyDescent="0.25">
      <c r="A74" s="52"/>
    </row>
    <row r="75" spans="1:1" x14ac:dyDescent="0.25">
      <c r="A75" s="52"/>
    </row>
    <row r="76" spans="1:1" x14ac:dyDescent="0.25">
      <c r="A76" s="28"/>
    </row>
  </sheetData>
  <autoFilter ref="A1:R64" xr:uid="{D4BC66FA-75D4-4252-8FB3-6A9CD87900E7}"/>
  <dataValidations count="37">
    <dataValidation allowBlank="1" showInputMessage="1" showErrorMessage="1" promptTitle="Senior Responsible Officer" prompt="Enter the name of the senior officer responsible for this contract on behalf of the Council" sqref="K10:K31 K2:L9 L10 L34 K35:K63" xr:uid="{56CA7B58-1E66-452E-996F-671981A48419}"/>
    <dataValidation allowBlank="1" showInputMessage="1" showErrorMessage="1" promptTitle="Extension Options" prompt="Enter a description of any extension options available in the contract (if relevant)" sqref="P2:P12" xr:uid="{0CB3C057-A12F-4D80-B663-1E287351532F}"/>
    <dataValidation allowBlank="1" showInputMessage="1" showErrorMessage="1" promptTitle="Contract Ref." prompt="Enter the unique Contract Reference that has been assigned to this contract" sqref="A2:A4 A7:A10" xr:uid="{57F1DA9D-9DAD-45EC-BBA4-2FAE665C77E3}"/>
    <dataValidation allowBlank="1" showInputMessage="1" showErrorMessage="1" promptTitle="Contract Title" prompt="Enter the title of the awarded contract" sqref="B2:C2 C5 B3:B1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1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9" xr:uid="{1B94CF81-6150-4571-B4AF-8221C230EF7D}"/>
    <dataValidation allowBlank="1" showInputMessage="1" showErrorMessage="1" promptTitle="Current Expiry Date" prompt="Enter the date on which the contract is currently scheduled to expire" sqref="Q2 Q6" xr:uid="{31C9B322-BF48-4FFB-97D8-917E52226F44}"/>
    <dataValidation allowBlank="1" showInputMessage="1" showErrorMessage="1" promptTitle="Commencement Date" prompt="Enter the date on which this contract commences" sqref="M2:M10" xr:uid="{44A83DA7-42F4-4E51-B3FB-C8B2A503E051}"/>
    <dataValidation allowBlank="1" showInputMessage="1" showErrorMessage="1" promptTitle="Initial Expiry Date" prompt="Enter the date on which the contract will expire (excluding extension options)" sqref="Q7:Q10 Q3:Q5 N2:N10" xr:uid="{592F47CB-D114-4D9E-8EEF-4E71FC5630DC}"/>
    <dataValidation allowBlank="1" showInputMessage="1" showErrorMessage="1" promptTitle="Contract length" prompt="Enter the length of contract entered excluding any possible extensions." sqref="O2:O12" xr:uid="{B3326C74-B86E-46A9-A2FF-77004E7383D0}"/>
    <dataValidation allowBlank="1" showInputMessage="1" showErrorMessage="1" promptTitle="Supplier Name" prompt="Enter the registered name of this supplier as stated in the contract" sqref="A5:A6 F19 G39:G42 E2:F9 D2:D10 A10 D34 E11:E62" xr:uid="{2F48E93F-0229-4478-95F9-AA89F72CE348}"/>
    <dataValidation allowBlank="1" showInputMessage="1" showErrorMessage="1" promptTitle="Estimated Contract Value" prompt="Enter the estimated total value over the full duration of the contract including any extension options" sqref="I2:I10" xr:uid="{7F458DD4-1B84-45AF-A8B8-62EE92AC8D79}"/>
    <dataValidation allowBlank="1" showInputMessage="1" showErrorMessage="1" promptTitle="Yearly contract value" prompt="Enter the estimated yearly value for this contract" sqref="H2:H4 H6:H10" xr:uid="{02166556-54D7-48FE-91EC-29B0B4D1F109}"/>
    <dataValidation type="list" allowBlank="1" showInputMessage="1" showErrorMessage="1" sqref="R2:R5 R7:R10"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C3:C4 C6:C10" xr:uid="{6CC29F43-3219-43B9-B371-8842DA472D2E}"/>
    <dataValidation type="list" allowBlank="1" showInputMessage="1" showErrorMessage="1" sqref="R6" xr:uid="{C54A9A00-9D3E-4BC9-AF26-F5613C600F5D}">
      <formula1>"Contract let via quote, Contract let via tender, Out to Tender "</formula1>
    </dataValidation>
    <dataValidation allowBlank="1" showInputMessage="1" showErrorMessage="1" promptTitle="Estimated Contract Value" prompt="Enter the amount of VAT that cannot be recovered. If none please enter &quot;0&quot;." sqref="J11:J17" xr:uid="{435E5FE2-3CE0-4072-A638-CAB13B1CBE17}">
      <formula1>0</formula1>
      <formula2>0</formula2>
    </dataValidation>
    <dataValidation type="list" allowBlank="1" showInputMessage="1" showErrorMessage="1" sqref="R11:R17" xr:uid="{5D598E46-DB20-4EE1-92B1-CF840E282C3D}">
      <formula1>"Contract let via quote,Contract let via tender,Out to Tender "</formula1>
      <formula2>0</formula2>
    </dataValidation>
    <dataValidation allowBlank="1" showInputMessage="1" showErrorMessage="1" promptTitle="Commencement Date" prompt="Enter the date on which this contract commences" sqref="M11:M17 M21:M25 M48" xr:uid="{3254DA8C-FA8B-40EF-93DC-059BC99BE7F4}">
      <formula1>0</formula1>
      <formula2>0</formula2>
    </dataValidation>
    <dataValidation allowBlank="1" showInputMessage="1" showErrorMessage="1" promptTitle="Senior Responsible Officer" prompt="Enter the name of the senior officer responsible for this contract on behalf of the Council" sqref="L11:L17" xr:uid="{E4BA2354-9364-4A60-AFD7-2C16D793207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11:G17 G48 G21:G25"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H11:I11 I12:I14 I21:I25 I48" xr:uid="{508E5E05-3C6E-4261-A2D7-F815A27FCE15}">
      <formula1>0</formula1>
      <formula2>0</formula2>
    </dataValidation>
    <dataValidation allowBlank="1" showInputMessage="1" showErrorMessage="1" promptTitle="Contract length" prompt="Enter the length of contract entered excluding any possible extensions." sqref="O48 O21:O25" xr:uid="{690645D5-B4F8-4F2A-9181-E7D7AE05CBBF}">
      <formula1>0</formula1>
      <formula2>0</formula2>
    </dataValidation>
    <dataValidation allowBlank="1" showInputMessage="1" showErrorMessage="1" promptTitle="Initial Expiry Date" prompt="Enter the date on which the contract will expire (excluding extension options)" sqref="N11:N17 O13:Q17 N21:N25 P48:Q48 N48 Q23:Q25" xr:uid="{A99D2AD7-335C-4A99-AB11-7B004946D11A}">
      <formula1>0</formula1>
      <formula2>0</formula2>
    </dataValidation>
    <dataValidation allowBlank="1" showInputMessage="1" showErrorMessage="1" promptTitle="Extension Options" prompt="Enter a description of any extension options available in the contract (if relevant)" sqref="P21:P25" xr:uid="{A89ADA52-40B8-4656-A5A0-24049B092C3A}">
      <formula1>0</formula1>
      <formula2>0</formula2>
    </dataValidation>
    <dataValidation allowBlank="1" showInputMessage="1" showErrorMessage="1" promptTitle="Contract Ref." prompt="Enter the unique Contract Reference that has been assigned to this contract" sqref="A11:A17 A19 A48:A49" xr:uid="{FAEC0923-1442-4B76-8F7D-A6C6686B4A1A}">
      <formula1>0</formula1>
      <formula2>0</formula2>
    </dataValidation>
    <dataValidation allowBlank="1" showInputMessage="1" showErrorMessage="1" promptTitle="Contract Title" prompt="Enter the title of the awarded contract" sqref="B11:B17 C13:C17 B48:C48 B21:B25 C21 C23:C25" xr:uid="{EC38691A-01BC-4C17-8A94-7354EA7D2ECB}">
      <formula1>0</formula1>
      <formula2>0</formula2>
    </dataValidation>
    <dataValidation allowBlank="1" showInputMessage="1" showErrorMessage="1" promptTitle="Supplier Name" prompt="Enter the registered name of this supplier as stated in the contract" sqref="F47 D21:D25 D11:D17 F11:F16 D48 F18 F62 F50:F60 F39:F43 F27:F33 F20:F25 E10 G34" xr:uid="{190A16A2-1172-4F89-9110-ADF638E9482B}">
      <formula1>0</formula1>
      <formula2>0</formula2>
    </dataValidation>
    <dataValidation allowBlank="1" showInputMessage="1" showErrorMessage="1" promptTitle="Yearly contract value." prompt="Enter the estimated yearly value for this contract" sqref="H12:H17" xr:uid="{FBDDD3C1-F47F-4C19-B385-639471245636}">
      <formula1>0</formula1>
      <formula2>0</formula2>
    </dataValidation>
    <dataValidation allowBlank="1" showInputMessage="1" showErrorMessage="1" promptTitle="Contract Description" prompt="Enter a brief description of the supplies, services or works to be provided under this contract" sqref="C12" xr:uid="{65E2B55B-C03D-419E-9364-39240117CC00}">
      <formula1>0</formula1>
      <formula2>0</formula2>
    </dataValidation>
    <dataValidation type="list" allowBlank="1" showInputMessage="1" showErrorMessage="1" sqref="R35:R42 R31 R21:R25" xr:uid="{CB49A848-5FE6-439C-A05B-735D5CFEE295}">
      <formula1>"Contract let via quote,Contract let via tender,Out to Tender,Tender being developed,Contract let via framework"</formula1>
      <formula2>0</formula2>
    </dataValidation>
    <dataValidation allowBlank="1" showInputMessage="1" showErrorMessage="1" promptTitle="Lead Client Manager" prompt="Enter the name of the Lead Client Manager who will manage this contract" sqref="L48 L21:L25"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1:J25 J48 J10" xr:uid="{9574EAF0-E730-4A95-B20A-25722A203DA4}">
      <formula1>0</formula1>
      <formula2>0</formula2>
    </dataValidation>
    <dataValidation allowBlank="1" showInputMessage="1" showErrorMessage="1" promptTitle="Yearly contract value" prompt="Enter the estimated yearly value for this contract" sqref="H21:H25 H48" xr:uid="{4D57CCB1-5986-4E58-9D8F-6D2B41EA38BC}">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0" xr:uid="{CEFC9E37-3EA4-4DBA-9CEC-D671975B4970}">
      <formula1>"Contract let via quote,Contract let via tender,Out to Tender "</formula1>
      <formula2>0</formula2>
    </dataValidation>
    <dataValidation type="list" allowBlank="1" showInputMessage="1" showErrorMessage="1" prompt="Whether or not the contract was the result of an invitation to quote or a published invitation to tender, or is at the invitation to tender stage" sqref="R48" xr:uid="{C637E968-B46F-4B34-87FA-EDF13151D5BE}">
      <formula1>"Contract let via quote,Conract let via tender,Out to Tender "</formula1>
      <formula2>0</formula2>
    </dataValidation>
    <dataValidation allowBlank="1" showInputMessage="1" showErrorMessage="1" promptTitle="Current Expiry Date" prompt="Enter the date on which the contract is currently scheduled to expire" sqref="Q11" xr:uid="{0B9541A3-68F8-4689-9F99-8330BF4D21A2}">
      <formula1>0</formula1>
      <formula2>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DBA-FD69-4FF6-B473-58656148C88F}">
  <sheetPr>
    <tabColor rgb="FF7030A0"/>
  </sheetPr>
  <dimension ref="A1:LO77"/>
  <sheetViews>
    <sheetView topLeftCell="A6" zoomScale="70" zoomScaleNormal="70" workbookViewId="0">
      <pane ySplit="1" topLeftCell="A7" activePane="bottomLeft" state="frozen"/>
      <selection pane="bottomLeft" activeCell="L8" sqref="L8"/>
    </sheetView>
  </sheetViews>
  <sheetFormatPr defaultRowHeight="15" x14ac:dyDescent="0.25"/>
  <cols>
    <col min="1" max="1" width="14.5703125" customWidth="1"/>
    <col min="2" max="2" width="37" customWidth="1"/>
    <col min="3" max="3" width="26.28515625" customWidth="1"/>
    <col min="4" max="4" width="27.28515625" customWidth="1"/>
    <col min="5" max="5" width="9.28515625" customWidth="1"/>
    <col min="6" max="6" width="11.42578125" customWidth="1"/>
    <col min="7" max="7" width="18.5703125" customWidth="1"/>
    <col min="8" max="8" width="17.7109375" customWidth="1"/>
    <col min="9" max="9" width="19.28515625" customWidth="1"/>
    <col min="10" max="10" width="10.7109375" customWidth="1"/>
    <col min="11" max="11" width="23.5703125" customWidth="1"/>
    <col min="12" max="12" width="15.42578125" customWidth="1"/>
    <col min="13" max="13" width="17" customWidth="1"/>
    <col min="14" max="14" width="12.28515625" customWidth="1"/>
    <col min="15" max="15" width="12" bestFit="1" customWidth="1"/>
    <col min="16" max="16" width="11.5703125" customWidth="1"/>
    <col min="17" max="17" width="12" customWidth="1"/>
    <col min="18" max="18" width="12.140625" customWidth="1"/>
  </cols>
  <sheetData>
    <row r="1" spans="1:21" x14ac:dyDescent="0.25">
      <c r="A1" s="119" t="s">
        <v>264</v>
      </c>
    </row>
    <row r="3" spans="1:21" x14ac:dyDescent="0.25">
      <c r="A3" s="138" t="s">
        <v>265</v>
      </c>
      <c r="B3" s="137" t="s">
        <v>266</v>
      </c>
    </row>
    <row r="4" spans="1:21" x14ac:dyDescent="0.25">
      <c r="A4" s="138" t="s">
        <v>267</v>
      </c>
      <c r="B4" s="137" t="s">
        <v>268</v>
      </c>
    </row>
    <row r="6" spans="1:21" ht="90" x14ac:dyDescent="0.25">
      <c r="A6" s="139" t="s">
        <v>12</v>
      </c>
      <c r="B6" s="139" t="s">
        <v>13</v>
      </c>
      <c r="C6" s="139" t="s">
        <v>14</v>
      </c>
      <c r="D6" s="139" t="s">
        <v>15</v>
      </c>
      <c r="E6" s="139" t="s">
        <v>16</v>
      </c>
      <c r="F6" s="139" t="s">
        <v>17</v>
      </c>
      <c r="G6" s="139" t="s">
        <v>18</v>
      </c>
      <c r="H6" s="139" t="s">
        <v>19</v>
      </c>
      <c r="I6" s="139" t="s">
        <v>20</v>
      </c>
      <c r="J6" s="139" t="s">
        <v>21</v>
      </c>
      <c r="K6" s="139" t="s">
        <v>22</v>
      </c>
      <c r="L6" s="139" t="s">
        <v>23</v>
      </c>
      <c r="M6" s="139" t="s">
        <v>24</v>
      </c>
      <c r="N6" s="139" t="s">
        <v>25</v>
      </c>
      <c r="O6" s="139" t="s">
        <v>26</v>
      </c>
      <c r="P6" s="139" t="s">
        <v>27</v>
      </c>
      <c r="Q6" s="139" t="s">
        <v>28</v>
      </c>
      <c r="R6" s="139" t="s">
        <v>29</v>
      </c>
    </row>
    <row r="7" spans="1:21" ht="57" x14ac:dyDescent="0.25">
      <c r="A7" s="34" t="s">
        <v>269</v>
      </c>
      <c r="B7" s="34" t="s">
        <v>270</v>
      </c>
      <c r="C7" s="34" t="s">
        <v>270</v>
      </c>
      <c r="D7" s="34" t="s">
        <v>271</v>
      </c>
      <c r="E7" s="33" t="s">
        <v>33</v>
      </c>
      <c r="F7" s="33" t="s">
        <v>33</v>
      </c>
      <c r="G7" s="39" t="s">
        <v>69</v>
      </c>
      <c r="H7" s="176">
        <v>13849</v>
      </c>
      <c r="I7" s="176">
        <v>180000</v>
      </c>
      <c r="J7" s="33" t="s">
        <v>69</v>
      </c>
      <c r="K7" s="294" t="s">
        <v>272</v>
      </c>
      <c r="L7" s="34" t="s">
        <v>273</v>
      </c>
      <c r="M7" s="55">
        <v>39727</v>
      </c>
      <c r="N7" s="55">
        <v>47031</v>
      </c>
      <c r="O7" s="140" t="s">
        <v>274</v>
      </c>
      <c r="P7" s="468" t="s">
        <v>38</v>
      </c>
      <c r="Q7" s="468">
        <v>47031</v>
      </c>
      <c r="R7" s="3" t="s">
        <v>84</v>
      </c>
    </row>
    <row r="8" spans="1:21" ht="42.75" x14ac:dyDescent="0.25">
      <c r="A8" s="34"/>
      <c r="B8" s="34" t="s">
        <v>275</v>
      </c>
      <c r="C8" s="34" t="s">
        <v>275</v>
      </c>
      <c r="D8" s="34" t="s">
        <v>276</v>
      </c>
      <c r="E8" s="33" t="s">
        <v>33</v>
      </c>
      <c r="F8" s="33" t="s">
        <v>33</v>
      </c>
      <c r="G8" s="39" t="s">
        <v>69</v>
      </c>
      <c r="H8" s="176" t="s">
        <v>277</v>
      </c>
      <c r="I8" s="176" t="s">
        <v>277</v>
      </c>
      <c r="J8" s="33" t="s">
        <v>69</v>
      </c>
      <c r="K8" s="294" t="s">
        <v>272</v>
      </c>
      <c r="L8" s="34" t="s">
        <v>273</v>
      </c>
      <c r="M8" s="55">
        <v>43961</v>
      </c>
      <c r="N8" s="55">
        <v>44326</v>
      </c>
      <c r="O8" s="140" t="s">
        <v>278</v>
      </c>
      <c r="P8" s="468" t="s">
        <v>279</v>
      </c>
      <c r="Q8" s="468">
        <v>45422</v>
      </c>
      <c r="R8" s="3" t="s">
        <v>84</v>
      </c>
    </row>
    <row r="9" spans="1:21" s="157" customFormat="1" ht="42.75" x14ac:dyDescent="0.25">
      <c r="A9" s="33"/>
      <c r="B9" s="33" t="s">
        <v>280</v>
      </c>
      <c r="C9" s="33" t="s">
        <v>281</v>
      </c>
      <c r="D9" s="33" t="s">
        <v>282</v>
      </c>
      <c r="E9" s="33" t="s">
        <v>34</v>
      </c>
      <c r="F9" s="33" t="s">
        <v>34</v>
      </c>
      <c r="G9" s="39" t="s">
        <v>69</v>
      </c>
      <c r="H9" s="176" t="s">
        <v>283</v>
      </c>
      <c r="I9" s="176">
        <v>2000000</v>
      </c>
      <c r="J9" s="33" t="s">
        <v>69</v>
      </c>
      <c r="K9" s="294" t="s">
        <v>272</v>
      </c>
      <c r="L9" s="33" t="s">
        <v>284</v>
      </c>
      <c r="M9" s="33">
        <v>44452</v>
      </c>
      <c r="N9" s="33">
        <v>45548</v>
      </c>
      <c r="O9" s="147" t="s">
        <v>119</v>
      </c>
      <c r="P9" s="64" t="s">
        <v>120</v>
      </c>
      <c r="Q9" s="33">
        <v>46278</v>
      </c>
      <c r="R9" s="33" t="s">
        <v>46</v>
      </c>
      <c r="S9" s="28"/>
      <c r="T9" s="28"/>
      <c r="U9" s="28"/>
    </row>
    <row r="10" spans="1:21" s="28" customFormat="1" ht="42.75" x14ac:dyDescent="0.25">
      <c r="A10" s="3"/>
      <c r="B10" s="3" t="s">
        <v>285</v>
      </c>
      <c r="C10" s="3" t="s">
        <v>285</v>
      </c>
      <c r="D10" s="3" t="s">
        <v>286</v>
      </c>
      <c r="E10" s="33" t="s">
        <v>33</v>
      </c>
      <c r="F10" s="33" t="s">
        <v>33</v>
      </c>
      <c r="G10" s="39" t="s">
        <v>69</v>
      </c>
      <c r="H10" s="176">
        <v>1800</v>
      </c>
      <c r="I10" s="176">
        <v>3600</v>
      </c>
      <c r="J10" s="33" t="s">
        <v>69</v>
      </c>
      <c r="K10" s="294" t="s">
        <v>272</v>
      </c>
      <c r="L10" s="3" t="s">
        <v>284</v>
      </c>
      <c r="M10" s="44">
        <v>43831</v>
      </c>
      <c r="N10" s="44">
        <v>44561</v>
      </c>
      <c r="O10" s="480" t="s">
        <v>123</v>
      </c>
      <c r="P10" s="64" t="s">
        <v>120</v>
      </c>
      <c r="Q10" s="507">
        <v>45291</v>
      </c>
      <c r="R10" s="3" t="s">
        <v>46</v>
      </c>
    </row>
    <row r="11" spans="1:21" s="28" customFormat="1" ht="42.75" x14ac:dyDescent="0.25">
      <c r="A11" s="3"/>
      <c r="B11" s="3" t="s">
        <v>287</v>
      </c>
      <c r="C11" s="3" t="s">
        <v>288</v>
      </c>
      <c r="D11" s="3" t="s">
        <v>289</v>
      </c>
      <c r="E11" s="33" t="s">
        <v>33</v>
      </c>
      <c r="F11" s="33" t="s">
        <v>33</v>
      </c>
      <c r="G11" s="39" t="s">
        <v>69</v>
      </c>
      <c r="H11" s="176">
        <v>18500</v>
      </c>
      <c r="I11" s="176">
        <v>126000</v>
      </c>
      <c r="J11" s="33" t="s">
        <v>69</v>
      </c>
      <c r="K11" s="294" t="s">
        <v>272</v>
      </c>
      <c r="L11" s="3" t="s">
        <v>284</v>
      </c>
      <c r="M11" s="44">
        <v>44774</v>
      </c>
      <c r="N11" s="44">
        <v>45504</v>
      </c>
      <c r="O11" s="480" t="s">
        <v>123</v>
      </c>
      <c r="P11" s="64" t="s">
        <v>74</v>
      </c>
      <c r="Q11" s="44">
        <v>45504</v>
      </c>
      <c r="R11" s="3" t="s">
        <v>46</v>
      </c>
    </row>
    <row r="12" spans="1:21" s="28" customFormat="1" ht="28.5" x14ac:dyDescent="0.25">
      <c r="A12" s="341"/>
      <c r="B12" s="3" t="s">
        <v>290</v>
      </c>
      <c r="C12" s="3" t="s">
        <v>291</v>
      </c>
      <c r="D12" s="341" t="s">
        <v>292</v>
      </c>
      <c r="E12" s="33" t="s">
        <v>33</v>
      </c>
      <c r="F12" s="33" t="s">
        <v>33</v>
      </c>
      <c r="G12" s="39" t="s">
        <v>69</v>
      </c>
      <c r="H12" s="176">
        <v>6500</v>
      </c>
      <c r="I12" s="176">
        <v>89000</v>
      </c>
      <c r="J12" s="33" t="s">
        <v>69</v>
      </c>
      <c r="K12" s="294" t="s">
        <v>272</v>
      </c>
      <c r="L12" s="3" t="s">
        <v>284</v>
      </c>
      <c r="M12" s="44">
        <v>40269</v>
      </c>
      <c r="N12" s="44">
        <v>42947</v>
      </c>
      <c r="O12" s="480" t="s">
        <v>37</v>
      </c>
      <c r="P12" s="64" t="s">
        <v>74</v>
      </c>
      <c r="Q12" s="342">
        <v>45138</v>
      </c>
      <c r="R12" s="3" t="s">
        <v>55</v>
      </c>
    </row>
    <row r="13" spans="1:21" s="28" customFormat="1" ht="42.75" x14ac:dyDescent="0.25">
      <c r="A13" s="118"/>
      <c r="B13" s="340" t="s">
        <v>293</v>
      </c>
      <c r="C13" s="177" t="s">
        <v>294</v>
      </c>
      <c r="D13" s="118" t="s">
        <v>295</v>
      </c>
      <c r="E13" s="211" t="s">
        <v>33</v>
      </c>
      <c r="F13" s="33" t="s">
        <v>33</v>
      </c>
      <c r="G13" s="39" t="s">
        <v>69</v>
      </c>
      <c r="H13" s="176">
        <v>25000</v>
      </c>
      <c r="I13" s="176">
        <v>50000</v>
      </c>
      <c r="J13" s="33" t="s">
        <v>69</v>
      </c>
      <c r="K13" s="294" t="s">
        <v>272</v>
      </c>
      <c r="L13" s="3" t="s">
        <v>284</v>
      </c>
      <c r="M13" s="44">
        <v>44378</v>
      </c>
      <c r="N13" s="44">
        <v>44742</v>
      </c>
      <c r="O13" s="451" t="s">
        <v>74</v>
      </c>
      <c r="P13" s="3" t="s">
        <v>74</v>
      </c>
      <c r="Q13" s="44">
        <v>45107</v>
      </c>
      <c r="R13" s="3" t="s">
        <v>84</v>
      </c>
    </row>
    <row r="14" spans="1:21" s="28" customFormat="1" ht="42.75" x14ac:dyDescent="0.25">
      <c r="A14" s="118"/>
      <c r="B14" s="340" t="s">
        <v>296</v>
      </c>
      <c r="C14" s="3" t="s">
        <v>297</v>
      </c>
      <c r="D14" s="7" t="s">
        <v>298</v>
      </c>
      <c r="E14" s="33" t="s">
        <v>33</v>
      </c>
      <c r="F14" s="33" t="s">
        <v>33</v>
      </c>
      <c r="G14" s="39" t="s">
        <v>69</v>
      </c>
      <c r="H14" s="176">
        <v>11500</v>
      </c>
      <c r="I14" s="176">
        <v>46000</v>
      </c>
      <c r="J14" s="33" t="s">
        <v>69</v>
      </c>
      <c r="K14" s="294" t="s">
        <v>272</v>
      </c>
      <c r="L14" s="3" t="s">
        <v>284</v>
      </c>
      <c r="M14" s="44">
        <v>42826</v>
      </c>
      <c r="N14" s="44">
        <v>43555</v>
      </c>
      <c r="O14" s="451" t="s">
        <v>242</v>
      </c>
      <c r="P14" s="3" t="s">
        <v>74</v>
      </c>
      <c r="Q14" s="439">
        <v>45291</v>
      </c>
      <c r="R14" s="3" t="s">
        <v>55</v>
      </c>
    </row>
    <row r="15" spans="1:21" s="28" customFormat="1" ht="28.5" x14ac:dyDescent="0.25">
      <c r="A15" s="339"/>
      <c r="B15" s="3" t="s">
        <v>299</v>
      </c>
      <c r="C15" s="3" t="s">
        <v>300</v>
      </c>
      <c r="D15" s="3" t="s">
        <v>301</v>
      </c>
      <c r="E15" s="33" t="s">
        <v>33</v>
      </c>
      <c r="F15" s="33" t="s">
        <v>33</v>
      </c>
      <c r="G15" s="3"/>
      <c r="H15" s="176">
        <v>12500</v>
      </c>
      <c r="I15" s="176">
        <v>12500</v>
      </c>
      <c r="J15" s="33" t="s">
        <v>69</v>
      </c>
      <c r="K15" s="294" t="s">
        <v>272</v>
      </c>
      <c r="L15" s="3" t="s">
        <v>284</v>
      </c>
      <c r="M15" s="44">
        <v>42856</v>
      </c>
      <c r="N15" s="44" t="s">
        <v>302</v>
      </c>
      <c r="O15" s="451" t="s">
        <v>74</v>
      </c>
      <c r="P15" s="3" t="s">
        <v>74</v>
      </c>
      <c r="Q15" s="44">
        <v>45046</v>
      </c>
      <c r="R15" s="3" t="s">
        <v>55</v>
      </c>
    </row>
    <row r="16" spans="1:21" s="28" customFormat="1" ht="57" x14ac:dyDescent="0.25">
      <c r="A16" s="7"/>
      <c r="B16" s="3" t="s">
        <v>303</v>
      </c>
      <c r="C16" s="8" t="s">
        <v>304</v>
      </c>
      <c r="D16" s="8" t="s">
        <v>305</v>
      </c>
      <c r="E16" s="39" t="s">
        <v>33</v>
      </c>
      <c r="F16" s="287" t="s">
        <v>33</v>
      </c>
      <c r="G16" s="19" t="s">
        <v>69</v>
      </c>
      <c r="H16" s="67">
        <v>6300</v>
      </c>
      <c r="I16" s="67">
        <v>32000</v>
      </c>
      <c r="J16" s="33" t="s">
        <v>69</v>
      </c>
      <c r="K16" s="294" t="s">
        <v>272</v>
      </c>
      <c r="L16" s="3" t="s">
        <v>284</v>
      </c>
      <c r="M16" s="44">
        <v>43166</v>
      </c>
      <c r="N16" s="104">
        <v>43530</v>
      </c>
      <c r="O16" s="451" t="s">
        <v>74</v>
      </c>
      <c r="P16" s="3" t="s">
        <v>38</v>
      </c>
      <c r="Q16" s="488">
        <v>44991</v>
      </c>
      <c r="R16" s="3" t="s">
        <v>55</v>
      </c>
    </row>
    <row r="17" spans="1:18" ht="28.5" x14ac:dyDescent="0.25">
      <c r="A17" s="39" t="s">
        <v>306</v>
      </c>
      <c r="B17" s="111" t="s">
        <v>307</v>
      </c>
      <c r="C17" s="39" t="s">
        <v>307</v>
      </c>
      <c r="D17" s="39" t="s">
        <v>308</v>
      </c>
      <c r="E17" s="39" t="s">
        <v>33</v>
      </c>
      <c r="F17" s="190" t="s">
        <v>33</v>
      </c>
      <c r="G17" s="39" t="s">
        <v>69</v>
      </c>
      <c r="H17" s="176">
        <v>20000</v>
      </c>
      <c r="I17" s="176">
        <v>20000</v>
      </c>
      <c r="J17" s="33" t="s">
        <v>69</v>
      </c>
      <c r="K17" s="39" t="s">
        <v>309</v>
      </c>
      <c r="L17" s="39" t="s">
        <v>310</v>
      </c>
      <c r="M17" s="72">
        <v>38991</v>
      </c>
      <c r="N17" s="72">
        <v>39355</v>
      </c>
      <c r="O17" s="41" t="s">
        <v>135</v>
      </c>
      <c r="P17" s="3" t="s">
        <v>37</v>
      </c>
      <c r="Q17" s="45">
        <v>45199</v>
      </c>
      <c r="R17" s="3" t="s">
        <v>84</v>
      </c>
    </row>
    <row r="18" spans="1:18" ht="57" x14ac:dyDescent="0.25">
      <c r="A18" s="73"/>
      <c r="B18" s="73" t="s">
        <v>311</v>
      </c>
      <c r="C18" s="73" t="s">
        <v>312</v>
      </c>
      <c r="D18" s="73" t="s">
        <v>313</v>
      </c>
      <c r="E18" s="39" t="s">
        <v>34</v>
      </c>
      <c r="F18" s="73" t="s">
        <v>34</v>
      </c>
      <c r="G18" s="73" t="s">
        <v>69</v>
      </c>
      <c r="H18" s="176">
        <v>294138</v>
      </c>
      <c r="I18" s="176">
        <v>1331682</v>
      </c>
      <c r="J18" s="33" t="s">
        <v>69</v>
      </c>
      <c r="K18" s="39" t="s">
        <v>309</v>
      </c>
      <c r="L18" s="39" t="s">
        <v>310</v>
      </c>
      <c r="M18" s="74">
        <v>43525</v>
      </c>
      <c r="N18" s="72">
        <v>44620</v>
      </c>
      <c r="O18" s="75" t="s">
        <v>314</v>
      </c>
      <c r="P18" s="489" t="s">
        <v>315</v>
      </c>
      <c r="Q18" s="45">
        <v>45350</v>
      </c>
      <c r="R18" s="489" t="s">
        <v>84</v>
      </c>
    </row>
    <row r="19" spans="1:18" ht="57" x14ac:dyDescent="0.25">
      <c r="A19" s="39"/>
      <c r="B19" s="73" t="s">
        <v>316</v>
      </c>
      <c r="C19" s="73" t="s">
        <v>317</v>
      </c>
      <c r="D19" s="73" t="s">
        <v>318</v>
      </c>
      <c r="E19" s="39" t="s">
        <v>33</v>
      </c>
      <c r="F19" s="190" t="s">
        <v>33</v>
      </c>
      <c r="G19" s="39" t="s">
        <v>69</v>
      </c>
      <c r="H19" s="176">
        <v>11536.57</v>
      </c>
      <c r="I19" s="176">
        <v>11536.57</v>
      </c>
      <c r="J19" s="33" t="s">
        <v>69</v>
      </c>
      <c r="K19" s="39" t="s">
        <v>309</v>
      </c>
      <c r="L19" s="39" t="s">
        <v>310</v>
      </c>
      <c r="M19" s="72">
        <v>44482</v>
      </c>
      <c r="N19" s="72">
        <v>44846</v>
      </c>
      <c r="O19" s="41" t="s">
        <v>74</v>
      </c>
      <c r="P19" s="1" t="s">
        <v>37</v>
      </c>
      <c r="Q19" s="45">
        <v>45211</v>
      </c>
      <c r="R19" s="3" t="s">
        <v>55</v>
      </c>
    </row>
    <row r="20" spans="1:18" ht="42.75" x14ac:dyDescent="0.25">
      <c r="A20" s="78" t="s">
        <v>319</v>
      </c>
      <c r="B20" s="78" t="s">
        <v>320</v>
      </c>
      <c r="C20" s="78" t="s">
        <v>320</v>
      </c>
      <c r="D20" s="107" t="s">
        <v>321</v>
      </c>
      <c r="E20" s="39" t="s">
        <v>33</v>
      </c>
      <c r="F20" s="73" t="s">
        <v>34</v>
      </c>
      <c r="G20" s="78" t="s">
        <v>69</v>
      </c>
      <c r="H20" s="176">
        <f>150000+28000</f>
        <v>178000</v>
      </c>
      <c r="I20" s="176">
        <f>H20*12</f>
        <v>2136000</v>
      </c>
      <c r="J20" s="33" t="s">
        <v>69</v>
      </c>
      <c r="K20" s="39" t="s">
        <v>309</v>
      </c>
      <c r="L20" s="78" t="s">
        <v>310</v>
      </c>
      <c r="M20" s="72">
        <v>40819</v>
      </c>
      <c r="N20" s="72">
        <v>42646</v>
      </c>
      <c r="O20" s="108" t="s">
        <v>322</v>
      </c>
      <c r="P20" s="1" t="s">
        <v>37</v>
      </c>
      <c r="Q20" s="45">
        <v>45201</v>
      </c>
      <c r="R20" s="1" t="s">
        <v>84</v>
      </c>
    </row>
    <row r="21" spans="1:18" ht="57" x14ac:dyDescent="0.25">
      <c r="A21" s="35"/>
      <c r="B21" s="35" t="s">
        <v>323</v>
      </c>
      <c r="C21" s="35" t="s">
        <v>324</v>
      </c>
      <c r="D21" s="35" t="s">
        <v>325</v>
      </c>
      <c r="E21" s="39" t="s">
        <v>33</v>
      </c>
      <c r="F21" s="73" t="s">
        <v>34</v>
      </c>
      <c r="G21" s="39" t="s">
        <v>69</v>
      </c>
      <c r="H21" s="176">
        <v>34600</v>
      </c>
      <c r="I21" s="176">
        <v>311430</v>
      </c>
      <c r="J21" s="38">
        <v>26800</v>
      </c>
      <c r="K21" s="39" t="s">
        <v>309</v>
      </c>
      <c r="L21" s="39" t="s">
        <v>310</v>
      </c>
      <c r="M21" s="76">
        <v>42140</v>
      </c>
      <c r="N21" s="76">
        <v>43235</v>
      </c>
      <c r="O21" s="77" t="s">
        <v>314</v>
      </c>
      <c r="P21" s="3" t="s">
        <v>74</v>
      </c>
      <c r="Q21" s="490">
        <v>45061</v>
      </c>
      <c r="R21" s="403" t="s">
        <v>84</v>
      </c>
    </row>
    <row r="22" spans="1:18" ht="71.25" x14ac:dyDescent="0.25">
      <c r="A22" s="78"/>
      <c r="B22" s="39" t="s">
        <v>326</v>
      </c>
      <c r="C22" s="39" t="s">
        <v>326</v>
      </c>
      <c r="D22" s="39" t="s">
        <v>327</v>
      </c>
      <c r="E22" s="33" t="s">
        <v>33</v>
      </c>
      <c r="F22" s="33" t="s">
        <v>33</v>
      </c>
      <c r="G22" s="39" t="s">
        <v>69</v>
      </c>
      <c r="H22" s="176">
        <v>3173</v>
      </c>
      <c r="I22" s="176">
        <v>9616</v>
      </c>
      <c r="J22" s="39"/>
      <c r="K22" s="294" t="s">
        <v>272</v>
      </c>
      <c r="L22" s="39" t="s">
        <v>328</v>
      </c>
      <c r="M22" s="72">
        <v>43809</v>
      </c>
      <c r="N22" s="72">
        <v>44904</v>
      </c>
      <c r="O22" s="79" t="s">
        <v>116</v>
      </c>
      <c r="P22" s="1" t="s">
        <v>37</v>
      </c>
      <c r="Q22" s="45">
        <v>45270</v>
      </c>
      <c r="R22" s="3" t="s">
        <v>55</v>
      </c>
    </row>
    <row r="23" spans="1:18" ht="57" x14ac:dyDescent="0.25">
      <c r="A23" s="39"/>
      <c r="B23" s="39" t="s">
        <v>329</v>
      </c>
      <c r="C23" s="39" t="s">
        <v>330</v>
      </c>
      <c r="D23" s="39" t="s">
        <v>331</v>
      </c>
      <c r="E23" s="33" t="s">
        <v>33</v>
      </c>
      <c r="F23" s="33" t="s">
        <v>33</v>
      </c>
      <c r="G23" s="39"/>
      <c r="H23" s="176">
        <v>14083</v>
      </c>
      <c r="I23" s="176">
        <v>56333</v>
      </c>
      <c r="J23" s="39"/>
      <c r="K23" s="294" t="s">
        <v>272</v>
      </c>
      <c r="L23" s="39" t="s">
        <v>328</v>
      </c>
      <c r="M23" s="72">
        <v>44652</v>
      </c>
      <c r="N23" s="72">
        <v>46112</v>
      </c>
      <c r="O23" s="79" t="s">
        <v>242</v>
      </c>
      <c r="P23" s="1" t="s">
        <v>37</v>
      </c>
      <c r="Q23" s="45">
        <v>46112</v>
      </c>
      <c r="R23" s="3" t="s">
        <v>332</v>
      </c>
    </row>
    <row r="24" spans="1:18" ht="28.5" x14ac:dyDescent="0.25">
      <c r="A24" s="78"/>
      <c r="B24" s="78" t="s">
        <v>333</v>
      </c>
      <c r="C24" s="78" t="s">
        <v>330</v>
      </c>
      <c r="D24" s="78" t="s">
        <v>334</v>
      </c>
      <c r="E24" s="33" t="s">
        <v>33</v>
      </c>
      <c r="F24" s="33" t="s">
        <v>33</v>
      </c>
      <c r="G24" s="78"/>
      <c r="H24" s="176">
        <v>10571</v>
      </c>
      <c r="I24" s="176">
        <v>10571</v>
      </c>
      <c r="J24" s="78"/>
      <c r="K24" s="294" t="s">
        <v>272</v>
      </c>
      <c r="L24" s="78" t="s">
        <v>328</v>
      </c>
      <c r="M24" s="105">
        <v>44536</v>
      </c>
      <c r="N24" s="72">
        <v>44910</v>
      </c>
      <c r="O24" s="109" t="s">
        <v>74</v>
      </c>
      <c r="P24" s="1" t="s">
        <v>37</v>
      </c>
      <c r="Q24" s="45">
        <v>45275</v>
      </c>
      <c r="R24" s="1" t="s">
        <v>55</v>
      </c>
    </row>
    <row r="25" spans="1:18" ht="42.75" x14ac:dyDescent="0.25">
      <c r="A25" s="78"/>
      <c r="B25" s="78" t="s">
        <v>335</v>
      </c>
      <c r="C25" s="78" t="s">
        <v>336</v>
      </c>
      <c r="D25" s="81" t="s">
        <v>337</v>
      </c>
      <c r="E25" s="33" t="s">
        <v>33</v>
      </c>
      <c r="F25" s="33" t="s">
        <v>33</v>
      </c>
      <c r="G25" s="78" t="s">
        <v>69</v>
      </c>
      <c r="H25" s="176">
        <v>10000</v>
      </c>
      <c r="I25" s="176">
        <v>60000</v>
      </c>
      <c r="J25" s="78"/>
      <c r="K25" s="294" t="s">
        <v>272</v>
      </c>
      <c r="L25" s="78" t="s">
        <v>338</v>
      </c>
      <c r="M25" s="72">
        <v>41852</v>
      </c>
      <c r="N25" s="72">
        <v>43842</v>
      </c>
      <c r="O25" s="109" t="s">
        <v>123</v>
      </c>
      <c r="P25" s="1" t="s">
        <v>38</v>
      </c>
      <c r="Q25" s="441">
        <v>44938</v>
      </c>
      <c r="R25" s="1" t="s">
        <v>84</v>
      </c>
    </row>
    <row r="26" spans="1:18" ht="28.5" x14ac:dyDescent="0.25">
      <c r="A26" s="78"/>
      <c r="B26" s="78" t="s">
        <v>339</v>
      </c>
      <c r="C26" s="78" t="s">
        <v>340</v>
      </c>
      <c r="D26" s="81" t="s">
        <v>341</v>
      </c>
      <c r="E26" s="81" t="s">
        <v>33</v>
      </c>
      <c r="F26" s="81" t="s">
        <v>33</v>
      </c>
      <c r="G26" s="78"/>
      <c r="H26" s="176" t="s">
        <v>342</v>
      </c>
      <c r="I26" s="176">
        <v>2600</v>
      </c>
      <c r="J26" s="78"/>
      <c r="K26" s="294" t="s">
        <v>272</v>
      </c>
      <c r="L26" s="78" t="s">
        <v>343</v>
      </c>
      <c r="M26" s="105">
        <v>44200</v>
      </c>
      <c r="N26" s="72" t="s">
        <v>344</v>
      </c>
      <c r="O26" s="109" t="s">
        <v>74</v>
      </c>
      <c r="P26" s="1" t="s">
        <v>38</v>
      </c>
      <c r="Q26" s="441">
        <v>45016</v>
      </c>
      <c r="R26" s="1" t="s">
        <v>55</v>
      </c>
    </row>
    <row r="27" spans="1:18" ht="114" x14ac:dyDescent="0.25">
      <c r="A27" s="78"/>
      <c r="B27" s="106" t="s">
        <v>345</v>
      </c>
      <c r="C27" s="106" t="s">
        <v>346</v>
      </c>
      <c r="D27" s="78" t="s">
        <v>347</v>
      </c>
      <c r="E27" s="39" t="s">
        <v>33</v>
      </c>
      <c r="F27" s="190" t="s">
        <v>33</v>
      </c>
      <c r="G27" s="78" t="s">
        <v>69</v>
      </c>
      <c r="H27" s="176">
        <v>19540</v>
      </c>
      <c r="I27" s="176">
        <f>H27*4</f>
        <v>78160</v>
      </c>
      <c r="J27" s="78"/>
      <c r="K27" s="39" t="s">
        <v>309</v>
      </c>
      <c r="L27" s="39" t="s">
        <v>310</v>
      </c>
      <c r="M27" s="105">
        <v>42826</v>
      </c>
      <c r="N27" s="72">
        <v>44286</v>
      </c>
      <c r="O27" s="109" t="s">
        <v>123</v>
      </c>
      <c r="P27" s="57" t="s">
        <v>348</v>
      </c>
      <c r="Q27" s="441">
        <v>45016</v>
      </c>
      <c r="R27" s="57"/>
    </row>
    <row r="28" spans="1:18" ht="28.5" x14ac:dyDescent="0.25">
      <c r="A28" s="39"/>
      <c r="B28" s="39" t="s">
        <v>349</v>
      </c>
      <c r="C28" s="39" t="s">
        <v>350</v>
      </c>
      <c r="D28" s="39" t="s">
        <v>351</v>
      </c>
      <c r="E28" s="33" t="s">
        <v>33</v>
      </c>
      <c r="F28" s="33" t="s">
        <v>33</v>
      </c>
      <c r="G28" s="39" t="s">
        <v>69</v>
      </c>
      <c r="H28" s="176">
        <v>20000</v>
      </c>
      <c r="I28" s="176"/>
      <c r="J28" s="39"/>
      <c r="K28" s="294" t="s">
        <v>272</v>
      </c>
      <c r="L28" s="39" t="s">
        <v>310</v>
      </c>
      <c r="M28" s="72">
        <v>42826</v>
      </c>
      <c r="N28" s="72">
        <v>43343</v>
      </c>
      <c r="O28" s="79" t="s">
        <v>74</v>
      </c>
      <c r="P28" s="2" t="s">
        <v>38</v>
      </c>
      <c r="Q28" s="441">
        <v>45016</v>
      </c>
      <c r="R28" s="3" t="s">
        <v>55</v>
      </c>
    </row>
    <row r="29" spans="1:18" ht="28.5" x14ac:dyDescent="0.25">
      <c r="A29" s="39"/>
      <c r="B29" s="39" t="s">
        <v>352</v>
      </c>
      <c r="C29" s="39" t="s">
        <v>353</v>
      </c>
      <c r="D29" s="39" t="s">
        <v>354</v>
      </c>
      <c r="E29" s="33" t="s">
        <v>33</v>
      </c>
      <c r="F29" s="33" t="s">
        <v>33</v>
      </c>
      <c r="G29" s="39"/>
      <c r="H29" s="176">
        <v>13500</v>
      </c>
      <c r="I29" s="176"/>
      <c r="J29" s="39"/>
      <c r="K29" s="294" t="s">
        <v>272</v>
      </c>
      <c r="L29" s="39" t="s">
        <v>310</v>
      </c>
      <c r="M29" s="72">
        <v>44409</v>
      </c>
      <c r="N29" s="72">
        <v>44651</v>
      </c>
      <c r="O29" s="481" t="s">
        <v>74</v>
      </c>
      <c r="P29" s="2" t="s">
        <v>38</v>
      </c>
      <c r="Q29" s="45">
        <v>45382</v>
      </c>
      <c r="R29" s="3" t="s">
        <v>55</v>
      </c>
    </row>
    <row r="30" spans="1:18" ht="42.75" x14ac:dyDescent="0.25">
      <c r="A30" s="39"/>
      <c r="B30" s="39" t="s">
        <v>355</v>
      </c>
      <c r="C30" s="39" t="s">
        <v>356</v>
      </c>
      <c r="D30" s="39" t="s">
        <v>357</v>
      </c>
      <c r="E30" s="39" t="s">
        <v>33</v>
      </c>
      <c r="F30" s="190" t="s">
        <v>33</v>
      </c>
      <c r="G30" s="39" t="s">
        <v>69</v>
      </c>
      <c r="H30" s="176">
        <v>56000</v>
      </c>
      <c r="I30" s="176"/>
      <c r="J30" s="39"/>
      <c r="K30" s="39" t="s">
        <v>309</v>
      </c>
      <c r="L30" s="39" t="s">
        <v>310</v>
      </c>
      <c r="M30" s="72">
        <v>43191</v>
      </c>
      <c r="N30" s="72">
        <v>45016</v>
      </c>
      <c r="O30" s="79" t="s">
        <v>322</v>
      </c>
      <c r="P30" s="3" t="s">
        <v>358</v>
      </c>
      <c r="Q30" s="441">
        <v>45016</v>
      </c>
      <c r="R30" s="45" t="s">
        <v>359</v>
      </c>
    </row>
    <row r="31" spans="1:18" ht="28.5" x14ac:dyDescent="0.25">
      <c r="A31" s="78"/>
      <c r="B31" s="39" t="s">
        <v>360</v>
      </c>
      <c r="C31" s="39" t="s">
        <v>361</v>
      </c>
      <c r="D31" s="39" t="s">
        <v>362</v>
      </c>
      <c r="E31" s="39" t="s">
        <v>33</v>
      </c>
      <c r="F31" s="190" t="s">
        <v>33</v>
      </c>
      <c r="G31" s="39" t="s">
        <v>69</v>
      </c>
      <c r="H31" s="176">
        <v>8000</v>
      </c>
      <c r="I31" s="176">
        <v>24000</v>
      </c>
      <c r="J31" s="39"/>
      <c r="K31" s="39" t="s">
        <v>309</v>
      </c>
      <c r="L31" s="39" t="s">
        <v>310</v>
      </c>
      <c r="M31" s="72">
        <v>43221</v>
      </c>
      <c r="N31" s="72">
        <v>44286</v>
      </c>
      <c r="O31" s="79" t="s">
        <v>74</v>
      </c>
      <c r="P31" s="3" t="s">
        <v>363</v>
      </c>
      <c r="Q31" s="441">
        <v>45016</v>
      </c>
      <c r="R31" s="3" t="s">
        <v>55</v>
      </c>
    </row>
    <row r="32" spans="1:18" ht="42.75" x14ac:dyDescent="0.25">
      <c r="A32" s="73"/>
      <c r="B32" s="73" t="s">
        <v>364</v>
      </c>
      <c r="C32" s="73" t="s">
        <v>365</v>
      </c>
      <c r="D32" s="73" t="s">
        <v>366</v>
      </c>
      <c r="E32" s="39" t="s">
        <v>34</v>
      </c>
      <c r="F32" s="73" t="s">
        <v>34</v>
      </c>
      <c r="G32" s="73" t="s">
        <v>69</v>
      </c>
      <c r="H32" s="428">
        <v>23088</v>
      </c>
      <c r="I32" s="428">
        <v>190304</v>
      </c>
      <c r="J32" s="73"/>
      <c r="K32" s="39" t="s">
        <v>309</v>
      </c>
      <c r="L32" s="39" t="s">
        <v>310</v>
      </c>
      <c r="M32" s="74">
        <v>44835</v>
      </c>
      <c r="N32" s="72">
        <v>46660</v>
      </c>
      <c r="O32" s="75" t="s">
        <v>367</v>
      </c>
      <c r="P32" s="489" t="s">
        <v>75</v>
      </c>
      <c r="Q32" s="45">
        <v>46660</v>
      </c>
      <c r="R32" s="17" t="s">
        <v>46</v>
      </c>
    </row>
    <row r="33" spans="1:18" ht="57" x14ac:dyDescent="0.25">
      <c r="A33" s="73"/>
      <c r="B33" s="73" t="s">
        <v>368</v>
      </c>
      <c r="C33" s="73" t="s">
        <v>369</v>
      </c>
      <c r="D33" s="73" t="s">
        <v>370</v>
      </c>
      <c r="E33" s="39" t="s">
        <v>33</v>
      </c>
      <c r="F33" s="190" t="s">
        <v>33</v>
      </c>
      <c r="G33" s="73" t="s">
        <v>69</v>
      </c>
      <c r="H33" s="176">
        <v>3000</v>
      </c>
      <c r="I33" s="176">
        <v>6000</v>
      </c>
      <c r="J33" s="73" t="s">
        <v>371</v>
      </c>
      <c r="K33" s="39" t="s">
        <v>309</v>
      </c>
      <c r="L33" s="39" t="s">
        <v>310</v>
      </c>
      <c r="M33" s="74">
        <v>42307</v>
      </c>
      <c r="N33" s="72">
        <v>44133</v>
      </c>
      <c r="O33" s="75" t="s">
        <v>123</v>
      </c>
      <c r="P33" s="489" t="s">
        <v>372</v>
      </c>
      <c r="Q33" s="45">
        <v>45228</v>
      </c>
      <c r="R33" s="489" t="s">
        <v>55</v>
      </c>
    </row>
    <row r="34" spans="1:18" s="28" customFormat="1" ht="42.75" x14ac:dyDescent="0.25">
      <c r="A34" s="2" t="s">
        <v>373</v>
      </c>
      <c r="B34" s="2" t="s">
        <v>374</v>
      </c>
      <c r="C34" s="2"/>
      <c r="D34" s="2" t="s">
        <v>375</v>
      </c>
      <c r="E34" s="33" t="s">
        <v>34</v>
      </c>
      <c r="F34" s="33" t="s">
        <v>33</v>
      </c>
      <c r="G34" s="2"/>
      <c r="H34" s="176">
        <v>16000</v>
      </c>
      <c r="I34" s="176">
        <v>53333</v>
      </c>
      <c r="J34" s="2"/>
      <c r="K34" s="294" t="s">
        <v>272</v>
      </c>
      <c r="L34" s="3" t="s">
        <v>36</v>
      </c>
      <c r="M34" s="44">
        <v>41663</v>
      </c>
      <c r="N34" s="44">
        <v>45346</v>
      </c>
      <c r="O34" s="482">
        <v>45293</v>
      </c>
      <c r="P34" s="2"/>
      <c r="Q34" s="44">
        <v>45346</v>
      </c>
      <c r="R34" s="2" t="s">
        <v>46</v>
      </c>
    </row>
    <row r="35" spans="1:18" s="28" customFormat="1" ht="42.75" x14ac:dyDescent="0.25">
      <c r="A35" s="3"/>
      <c r="B35" s="3" t="s">
        <v>376</v>
      </c>
      <c r="C35" s="3" t="s">
        <v>377</v>
      </c>
      <c r="D35" s="3" t="s">
        <v>378</v>
      </c>
      <c r="E35" s="33" t="s">
        <v>34</v>
      </c>
      <c r="F35" s="33" t="s">
        <v>34</v>
      </c>
      <c r="G35" s="3"/>
      <c r="H35" s="176">
        <v>114000</v>
      </c>
      <c r="I35" s="176">
        <v>114000</v>
      </c>
      <c r="J35" s="3"/>
      <c r="K35" s="294" t="s">
        <v>272</v>
      </c>
      <c r="L35" s="3" t="s">
        <v>36</v>
      </c>
      <c r="M35" s="44">
        <v>43922</v>
      </c>
      <c r="N35" s="44">
        <v>45016</v>
      </c>
      <c r="O35" s="451" t="s">
        <v>379</v>
      </c>
      <c r="P35" s="3" t="s">
        <v>38</v>
      </c>
      <c r="Q35" s="103">
        <v>45016</v>
      </c>
      <c r="R35" s="3" t="s">
        <v>46</v>
      </c>
    </row>
    <row r="36" spans="1:18" s="28" customFormat="1" ht="42.75" x14ac:dyDescent="0.25">
      <c r="A36" s="3"/>
      <c r="B36" s="3" t="s">
        <v>380</v>
      </c>
      <c r="C36" s="3" t="s">
        <v>381</v>
      </c>
      <c r="D36" s="3" t="s">
        <v>382</v>
      </c>
      <c r="E36" s="33" t="s">
        <v>34</v>
      </c>
      <c r="F36" s="33" t="s">
        <v>34</v>
      </c>
      <c r="G36" s="3"/>
      <c r="H36" s="176">
        <v>30000</v>
      </c>
      <c r="I36" s="176">
        <v>152000</v>
      </c>
      <c r="J36" s="3"/>
      <c r="K36" s="294" t="s">
        <v>272</v>
      </c>
      <c r="L36" s="3" t="s">
        <v>36</v>
      </c>
      <c r="M36" s="44">
        <v>42258</v>
      </c>
      <c r="N36" s="44">
        <v>42624</v>
      </c>
      <c r="O36" s="451" t="s">
        <v>37</v>
      </c>
      <c r="P36" s="3" t="s">
        <v>38</v>
      </c>
      <c r="Q36" s="44">
        <v>45180</v>
      </c>
      <c r="R36" s="3" t="s">
        <v>55</v>
      </c>
    </row>
    <row r="37" spans="1:18" s="28" customFormat="1" ht="42.75" x14ac:dyDescent="0.25">
      <c r="A37" s="4"/>
      <c r="B37" s="5" t="s">
        <v>383</v>
      </c>
      <c r="C37" s="24" t="s">
        <v>384</v>
      </c>
      <c r="D37" s="25" t="s">
        <v>385</v>
      </c>
      <c r="E37" s="33" t="s">
        <v>34</v>
      </c>
      <c r="F37" s="33" t="s">
        <v>33</v>
      </c>
      <c r="G37" s="24"/>
      <c r="H37" s="176">
        <v>11000</v>
      </c>
      <c r="I37" s="176">
        <v>22000</v>
      </c>
      <c r="J37" s="24"/>
      <c r="K37" s="294" t="s">
        <v>272</v>
      </c>
      <c r="L37" s="3" t="s">
        <v>36</v>
      </c>
      <c r="M37" s="61">
        <v>43497</v>
      </c>
      <c r="N37" s="61">
        <v>43862</v>
      </c>
      <c r="O37" s="451" t="s">
        <v>37</v>
      </c>
      <c r="P37" s="26" t="s">
        <v>38</v>
      </c>
      <c r="Q37" s="440">
        <v>44958</v>
      </c>
      <c r="R37" s="9" t="s">
        <v>39</v>
      </c>
    </row>
    <row r="38" spans="1:18" s="28" customFormat="1" ht="42.75" x14ac:dyDescent="0.25">
      <c r="A38" s="4"/>
      <c r="B38" s="5" t="s">
        <v>386</v>
      </c>
      <c r="C38" s="24" t="s">
        <v>387</v>
      </c>
      <c r="D38" s="25" t="s">
        <v>388</v>
      </c>
      <c r="E38" s="33" t="s">
        <v>33</v>
      </c>
      <c r="F38" s="33" t="s">
        <v>33</v>
      </c>
      <c r="G38" s="24"/>
      <c r="H38" s="176">
        <v>24500</v>
      </c>
      <c r="I38" s="176">
        <v>49000</v>
      </c>
      <c r="J38" s="24"/>
      <c r="K38" s="294" t="s">
        <v>272</v>
      </c>
      <c r="L38" s="3" t="s">
        <v>36</v>
      </c>
      <c r="M38" s="61">
        <v>44413</v>
      </c>
      <c r="N38" s="61">
        <v>45143</v>
      </c>
      <c r="O38" s="451" t="s">
        <v>37</v>
      </c>
      <c r="P38" s="26" t="s">
        <v>38</v>
      </c>
      <c r="Q38" s="61">
        <v>45143</v>
      </c>
      <c r="R38" s="9" t="s">
        <v>39</v>
      </c>
    </row>
    <row r="39" spans="1:18" ht="42.75" x14ac:dyDescent="0.25">
      <c r="A39" s="4"/>
      <c r="B39" s="4" t="s">
        <v>389</v>
      </c>
      <c r="C39" s="24" t="s">
        <v>390</v>
      </c>
      <c r="D39" s="25" t="s">
        <v>391</v>
      </c>
      <c r="E39" s="33" t="s">
        <v>34</v>
      </c>
      <c r="F39" s="33" t="s">
        <v>34</v>
      </c>
      <c r="G39" s="24"/>
      <c r="H39" s="176">
        <v>12000</v>
      </c>
      <c r="I39" s="176">
        <v>60000</v>
      </c>
      <c r="J39" s="24"/>
      <c r="K39" s="294" t="s">
        <v>272</v>
      </c>
      <c r="L39" s="3" t="s">
        <v>36</v>
      </c>
      <c r="M39" s="61">
        <v>42887</v>
      </c>
      <c r="N39" s="61">
        <v>44347</v>
      </c>
      <c r="O39" s="451" t="s">
        <v>392</v>
      </c>
      <c r="P39" s="26" t="s">
        <v>38</v>
      </c>
      <c r="Q39" s="61">
        <v>45443</v>
      </c>
      <c r="R39" s="9" t="s">
        <v>39</v>
      </c>
    </row>
    <row r="40" spans="1:18" ht="42.75" x14ac:dyDescent="0.25">
      <c r="A40" s="3"/>
      <c r="B40" s="3" t="s">
        <v>393</v>
      </c>
      <c r="C40" s="3" t="s">
        <v>394</v>
      </c>
      <c r="D40" s="3" t="s">
        <v>395</v>
      </c>
      <c r="E40" s="33" t="s">
        <v>34</v>
      </c>
      <c r="F40" s="3" t="s">
        <v>34</v>
      </c>
      <c r="G40" s="3" t="s">
        <v>69</v>
      </c>
      <c r="H40" s="176">
        <v>95916</v>
      </c>
      <c r="I40" s="176">
        <v>479580</v>
      </c>
      <c r="J40" s="3"/>
      <c r="K40" s="294" t="s">
        <v>272</v>
      </c>
      <c r="L40" s="3" t="s">
        <v>36</v>
      </c>
      <c r="M40" s="61">
        <v>43525</v>
      </c>
      <c r="N40" s="61">
        <v>45351</v>
      </c>
      <c r="O40" s="451" t="s">
        <v>322</v>
      </c>
      <c r="P40" s="3" t="s">
        <v>396</v>
      </c>
      <c r="Q40" s="61">
        <v>45351</v>
      </c>
      <c r="R40" s="3" t="s">
        <v>46</v>
      </c>
    </row>
    <row r="41" spans="1:18" ht="42.75" x14ac:dyDescent="0.25">
      <c r="A41" s="3"/>
      <c r="B41" s="3" t="s">
        <v>397</v>
      </c>
      <c r="C41" s="3" t="s">
        <v>398</v>
      </c>
      <c r="D41" s="3" t="s">
        <v>399</v>
      </c>
      <c r="E41" s="33" t="s">
        <v>34</v>
      </c>
      <c r="F41" s="33" t="s">
        <v>33</v>
      </c>
      <c r="G41" s="3"/>
      <c r="H41" s="176">
        <v>29244.33</v>
      </c>
      <c r="I41" s="176">
        <v>87733</v>
      </c>
      <c r="J41" s="3"/>
      <c r="K41" s="294" t="s">
        <v>272</v>
      </c>
      <c r="L41" s="3" t="s">
        <v>36</v>
      </c>
      <c r="M41" s="44">
        <v>43183</v>
      </c>
      <c r="N41" s="44">
        <v>45374</v>
      </c>
      <c r="O41" s="451" t="s">
        <v>119</v>
      </c>
      <c r="P41" s="3" t="s">
        <v>400</v>
      </c>
      <c r="Q41" s="61">
        <v>45374</v>
      </c>
      <c r="R41" s="3" t="s">
        <v>46</v>
      </c>
    </row>
    <row r="42" spans="1:18" ht="42.75" x14ac:dyDescent="0.25">
      <c r="A42" s="3"/>
      <c r="B42" s="3" t="s">
        <v>401</v>
      </c>
      <c r="C42" s="3" t="s">
        <v>402</v>
      </c>
      <c r="D42" s="9" t="s">
        <v>403</v>
      </c>
      <c r="E42" s="33" t="s">
        <v>34</v>
      </c>
      <c r="F42" s="33" t="s">
        <v>33</v>
      </c>
      <c r="G42" s="59" t="s">
        <v>371</v>
      </c>
      <c r="H42" s="176">
        <v>15000</v>
      </c>
      <c r="I42" s="176">
        <v>56000</v>
      </c>
      <c r="J42" s="18"/>
      <c r="K42" s="294" t="s">
        <v>272</v>
      </c>
      <c r="L42" s="3" t="s">
        <v>36</v>
      </c>
      <c r="M42" s="58">
        <v>42125</v>
      </c>
      <c r="N42" s="114">
        <v>43921</v>
      </c>
      <c r="O42" s="451" t="s">
        <v>62</v>
      </c>
      <c r="P42" s="25" t="s">
        <v>38</v>
      </c>
      <c r="Q42" s="440">
        <v>45016</v>
      </c>
      <c r="R42" s="9" t="s">
        <v>39</v>
      </c>
    </row>
    <row r="43" spans="1:18" ht="42.75" x14ac:dyDescent="0.25">
      <c r="A43" s="4"/>
      <c r="B43" s="4" t="s">
        <v>404</v>
      </c>
      <c r="C43" s="24" t="s">
        <v>405</v>
      </c>
      <c r="D43" s="4" t="s">
        <v>406</v>
      </c>
      <c r="E43" s="33" t="s">
        <v>33</v>
      </c>
      <c r="F43" s="33" t="s">
        <v>33</v>
      </c>
      <c r="G43" s="24"/>
      <c r="H43" s="176">
        <v>8000</v>
      </c>
      <c r="I43" s="176">
        <v>8000</v>
      </c>
      <c r="J43" s="24"/>
      <c r="K43" s="294" t="s">
        <v>272</v>
      </c>
      <c r="L43" s="3" t="s">
        <v>36</v>
      </c>
      <c r="M43" s="61">
        <v>44544</v>
      </c>
      <c r="N43" s="61">
        <v>44909</v>
      </c>
      <c r="O43" s="451" t="s">
        <v>37</v>
      </c>
      <c r="P43" s="25" t="s">
        <v>38</v>
      </c>
      <c r="Q43" s="440">
        <v>45005</v>
      </c>
      <c r="R43" s="9" t="s">
        <v>39</v>
      </c>
    </row>
    <row r="44" spans="1:18" ht="42.75" x14ac:dyDescent="0.25">
      <c r="A44" s="4"/>
      <c r="B44" s="4" t="s">
        <v>407</v>
      </c>
      <c r="C44" s="24" t="s">
        <v>408</v>
      </c>
      <c r="D44" s="4" t="s">
        <v>407</v>
      </c>
      <c r="E44" s="33" t="s">
        <v>34</v>
      </c>
      <c r="F44" s="33" t="s">
        <v>33</v>
      </c>
      <c r="G44" s="24"/>
      <c r="H44" s="176">
        <v>9000</v>
      </c>
      <c r="I44" s="176">
        <v>9000</v>
      </c>
      <c r="J44" s="24"/>
      <c r="K44" s="294" t="s">
        <v>272</v>
      </c>
      <c r="L44" s="3" t="s">
        <v>36</v>
      </c>
      <c r="M44" s="61">
        <v>44548</v>
      </c>
      <c r="N44" s="61">
        <v>44913</v>
      </c>
      <c r="O44" s="451" t="s">
        <v>37</v>
      </c>
      <c r="P44" s="26" t="s">
        <v>38</v>
      </c>
      <c r="Q44" s="61">
        <v>45278</v>
      </c>
      <c r="R44" s="9" t="s">
        <v>39</v>
      </c>
    </row>
    <row r="45" spans="1:18" ht="42.75" x14ac:dyDescent="0.25">
      <c r="A45" s="4"/>
      <c r="B45" s="4" t="s">
        <v>409</v>
      </c>
      <c r="C45" s="24" t="s">
        <v>405</v>
      </c>
      <c r="D45" s="4" t="s">
        <v>409</v>
      </c>
      <c r="E45" s="33" t="s">
        <v>34</v>
      </c>
      <c r="F45" s="33" t="s">
        <v>33</v>
      </c>
      <c r="G45" s="24"/>
      <c r="H45" s="176">
        <v>20000</v>
      </c>
      <c r="I45" s="176">
        <v>20000</v>
      </c>
      <c r="J45" s="24"/>
      <c r="K45" s="294" t="s">
        <v>272</v>
      </c>
      <c r="L45" s="3" t="s">
        <v>36</v>
      </c>
      <c r="M45" s="61">
        <v>44627</v>
      </c>
      <c r="N45" s="61">
        <v>44992</v>
      </c>
      <c r="O45" s="451" t="s">
        <v>37</v>
      </c>
      <c r="P45" s="45" t="s">
        <v>37</v>
      </c>
      <c r="Q45" s="440">
        <v>44992</v>
      </c>
      <c r="R45" s="9" t="s">
        <v>39</v>
      </c>
    </row>
    <row r="46" spans="1:18" s="28" customFormat="1" ht="42.75" x14ac:dyDescent="0.25">
      <c r="A46" s="3" t="s">
        <v>410</v>
      </c>
      <c r="B46" s="3" t="s">
        <v>411</v>
      </c>
      <c r="C46" s="8" t="s">
        <v>412</v>
      </c>
      <c r="D46" s="8" t="s">
        <v>413</v>
      </c>
      <c r="E46" s="33" t="s">
        <v>33</v>
      </c>
      <c r="F46" s="33" t="s">
        <v>34</v>
      </c>
      <c r="G46" s="3" t="s">
        <v>262</v>
      </c>
      <c r="H46" s="176">
        <v>75978.89</v>
      </c>
      <c r="I46" s="176">
        <v>379894.47</v>
      </c>
      <c r="J46" s="3"/>
      <c r="K46" s="294" t="s">
        <v>272</v>
      </c>
      <c r="L46" s="3" t="s">
        <v>36</v>
      </c>
      <c r="M46" s="44">
        <v>44166</v>
      </c>
      <c r="N46" s="44" t="s">
        <v>414</v>
      </c>
      <c r="O46" s="451" t="s">
        <v>367</v>
      </c>
      <c r="P46" s="3" t="s">
        <v>415</v>
      </c>
      <c r="Q46" s="44">
        <v>45991</v>
      </c>
      <c r="R46" s="3" t="s">
        <v>46</v>
      </c>
    </row>
    <row r="47" spans="1:18" s="28" customFormat="1" ht="28.5" x14ac:dyDescent="0.25">
      <c r="A47" s="127"/>
      <c r="B47" s="133" t="s">
        <v>66</v>
      </c>
      <c r="C47" s="132" t="s">
        <v>416</v>
      </c>
      <c r="D47" s="128" t="s">
        <v>417</v>
      </c>
      <c r="E47" s="33" t="s">
        <v>33</v>
      </c>
      <c r="F47" s="33" t="s">
        <v>33</v>
      </c>
      <c r="G47" s="130" t="s">
        <v>69</v>
      </c>
      <c r="H47" s="176" t="s">
        <v>418</v>
      </c>
      <c r="I47" s="176" t="s">
        <v>418</v>
      </c>
      <c r="J47" s="131" t="s">
        <v>69</v>
      </c>
      <c r="K47" s="294" t="s">
        <v>272</v>
      </c>
      <c r="L47" s="127" t="s">
        <v>419</v>
      </c>
      <c r="M47" s="135">
        <v>44652</v>
      </c>
      <c r="N47" s="134">
        <v>45046</v>
      </c>
      <c r="O47" s="129" t="s">
        <v>420</v>
      </c>
      <c r="P47" s="3" t="s">
        <v>75</v>
      </c>
      <c r="Q47" s="44">
        <v>45046</v>
      </c>
      <c r="R47" s="3"/>
    </row>
    <row r="48" spans="1:18" s="28" customFormat="1" ht="42.75" x14ac:dyDescent="0.25">
      <c r="A48" s="25"/>
      <c r="B48" s="1" t="s">
        <v>421</v>
      </c>
      <c r="C48" s="1" t="s">
        <v>422</v>
      </c>
      <c r="D48" s="25" t="s">
        <v>423</v>
      </c>
      <c r="E48" s="33" t="s">
        <v>33</v>
      </c>
      <c r="F48" s="33" t="s">
        <v>33</v>
      </c>
      <c r="G48" s="1" t="s">
        <v>262</v>
      </c>
      <c r="H48" s="176">
        <v>4500</v>
      </c>
      <c r="I48" s="176">
        <v>27000</v>
      </c>
      <c r="J48" s="57"/>
      <c r="K48" s="294" t="s">
        <v>272</v>
      </c>
      <c r="L48" s="57" t="s">
        <v>424</v>
      </c>
      <c r="M48" s="56" t="s">
        <v>425</v>
      </c>
      <c r="N48" s="44">
        <v>44865</v>
      </c>
      <c r="O48" s="483" t="s">
        <v>242</v>
      </c>
      <c r="P48" s="1" t="s">
        <v>38</v>
      </c>
      <c r="Q48" s="439">
        <v>45291</v>
      </c>
      <c r="R48" s="9" t="s">
        <v>39</v>
      </c>
    </row>
    <row r="49" spans="1:327" s="28" customFormat="1" ht="42.75" x14ac:dyDescent="0.25">
      <c r="A49" s="25"/>
      <c r="B49" s="63" t="s">
        <v>426</v>
      </c>
      <c r="C49" s="63" t="s">
        <v>427</v>
      </c>
      <c r="D49" s="25" t="s">
        <v>65</v>
      </c>
      <c r="E49" s="33" t="s">
        <v>33</v>
      </c>
      <c r="F49" s="33" t="s">
        <v>33</v>
      </c>
      <c r="G49" s="1"/>
      <c r="H49" s="176">
        <v>11850</v>
      </c>
      <c r="I49" s="176">
        <v>61055</v>
      </c>
      <c r="J49" s="57"/>
      <c r="K49" s="294" t="s">
        <v>272</v>
      </c>
      <c r="L49" s="57" t="s">
        <v>424</v>
      </c>
      <c r="M49" s="98">
        <v>43571</v>
      </c>
      <c r="N49" s="33">
        <v>45397</v>
      </c>
      <c r="O49" s="483" t="s">
        <v>367</v>
      </c>
      <c r="P49" s="1" t="s">
        <v>38</v>
      </c>
      <c r="Q49" s="33">
        <v>45397</v>
      </c>
      <c r="R49" s="3" t="s">
        <v>55</v>
      </c>
    </row>
    <row r="50" spans="1:327" s="28" customFormat="1" ht="57" x14ac:dyDescent="0.25">
      <c r="A50" s="7"/>
      <c r="B50" s="25" t="s">
        <v>428</v>
      </c>
      <c r="C50" s="25" t="s">
        <v>429</v>
      </c>
      <c r="D50" s="168" t="s">
        <v>430</v>
      </c>
      <c r="E50" s="33" t="s">
        <v>33</v>
      </c>
      <c r="F50" s="33" t="s">
        <v>33</v>
      </c>
      <c r="G50" s="3"/>
      <c r="H50" s="176" t="s">
        <v>431</v>
      </c>
      <c r="I50" s="176">
        <v>59000</v>
      </c>
      <c r="J50" s="3"/>
      <c r="K50" s="294" t="s">
        <v>272</v>
      </c>
      <c r="L50" s="3" t="s">
        <v>424</v>
      </c>
      <c r="M50" s="102">
        <v>44256</v>
      </c>
      <c r="N50" s="44">
        <v>45473</v>
      </c>
      <c r="O50" s="451" t="s">
        <v>116</v>
      </c>
      <c r="P50" s="3"/>
      <c r="Q50" s="44">
        <v>45473</v>
      </c>
      <c r="R50" s="186" t="s">
        <v>46</v>
      </c>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6"/>
      <c r="BV50" s="496"/>
      <c r="BW50" s="496"/>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496"/>
      <c r="DQ50" s="496"/>
      <c r="DR50" s="496"/>
      <c r="DS50" s="496"/>
      <c r="DT50" s="496"/>
      <c r="DU50" s="496"/>
      <c r="DV50" s="496"/>
      <c r="DW50" s="496"/>
      <c r="DX50" s="496"/>
      <c r="DY50" s="496"/>
      <c r="DZ50" s="496"/>
      <c r="EA50" s="496"/>
      <c r="EB50" s="496"/>
      <c r="EC50" s="496"/>
      <c r="ED50" s="496"/>
      <c r="EE50" s="496"/>
      <c r="EF50" s="496"/>
      <c r="EG50" s="496"/>
      <c r="EH50" s="496"/>
      <c r="EI50" s="496"/>
      <c r="EJ50" s="496"/>
      <c r="EK50" s="496"/>
      <c r="EL50" s="496"/>
      <c r="EM50" s="496"/>
      <c r="EN50" s="496"/>
      <c r="EO50" s="496"/>
      <c r="EP50" s="496"/>
      <c r="EQ50" s="496"/>
      <c r="ER50" s="496"/>
      <c r="ES50" s="496"/>
      <c r="ET50" s="496"/>
      <c r="EU50" s="496"/>
      <c r="EV50" s="496"/>
      <c r="EW50" s="496"/>
      <c r="EX50" s="496"/>
      <c r="EY50" s="496"/>
      <c r="EZ50" s="496"/>
      <c r="FA50" s="496"/>
      <c r="FB50" s="496"/>
      <c r="FC50" s="496"/>
      <c r="FD50" s="496"/>
      <c r="FE50" s="496"/>
      <c r="FF50" s="496"/>
      <c r="FG50" s="496"/>
      <c r="FH50" s="496"/>
      <c r="FI50" s="496"/>
      <c r="FJ50" s="496"/>
      <c r="FK50" s="496"/>
      <c r="FL50" s="496"/>
      <c r="FM50" s="496"/>
      <c r="FN50" s="496"/>
      <c r="FO50" s="496"/>
      <c r="FP50" s="496"/>
      <c r="FQ50" s="496"/>
      <c r="FR50" s="496"/>
      <c r="FS50" s="496"/>
      <c r="FT50" s="496"/>
      <c r="FU50" s="496"/>
      <c r="FV50" s="496"/>
      <c r="FW50" s="496"/>
      <c r="FX50" s="496"/>
      <c r="FY50" s="496"/>
      <c r="FZ50" s="496"/>
      <c r="GA50" s="496"/>
      <c r="GB50" s="496"/>
      <c r="GC50" s="496"/>
      <c r="GD50" s="496"/>
      <c r="GE50" s="496"/>
      <c r="GF50" s="496"/>
      <c r="GG50" s="496"/>
      <c r="GH50" s="496"/>
      <c r="GI50" s="496"/>
      <c r="GJ50" s="496"/>
      <c r="GK50" s="496"/>
      <c r="GL50" s="496"/>
      <c r="GM50" s="496"/>
      <c r="GN50" s="496"/>
      <c r="GO50" s="496"/>
      <c r="GP50" s="496"/>
      <c r="GQ50" s="496"/>
      <c r="GR50" s="496"/>
      <c r="GS50" s="496"/>
      <c r="GT50" s="496"/>
      <c r="GU50" s="496"/>
      <c r="GV50" s="496"/>
      <c r="GW50" s="496"/>
      <c r="GX50" s="496"/>
      <c r="GY50" s="496"/>
      <c r="GZ50" s="496"/>
      <c r="HA50" s="496"/>
      <c r="HB50" s="496"/>
      <c r="HC50" s="496"/>
      <c r="HD50" s="496"/>
      <c r="HE50" s="496"/>
      <c r="HF50" s="496"/>
      <c r="HG50" s="496"/>
      <c r="HH50" s="496"/>
      <c r="HI50" s="496"/>
      <c r="HJ50" s="496"/>
      <c r="HK50" s="496"/>
      <c r="HL50" s="496"/>
      <c r="HM50" s="496"/>
      <c r="HN50" s="496"/>
      <c r="HO50" s="496"/>
      <c r="HP50" s="496"/>
      <c r="HQ50" s="496"/>
      <c r="HR50" s="496"/>
      <c r="HS50" s="496"/>
      <c r="HT50" s="496"/>
      <c r="HU50" s="496"/>
      <c r="HV50" s="496"/>
      <c r="HW50" s="496"/>
      <c r="HX50" s="496"/>
      <c r="HY50" s="496"/>
      <c r="HZ50" s="496"/>
      <c r="IA50" s="496"/>
      <c r="IB50" s="496"/>
      <c r="IC50" s="496"/>
      <c r="ID50" s="496"/>
      <c r="IE50" s="496"/>
      <c r="IF50" s="496"/>
      <c r="IG50" s="496"/>
      <c r="IH50" s="496"/>
      <c r="II50" s="496"/>
      <c r="IJ50" s="496"/>
      <c r="IK50" s="496"/>
      <c r="IL50" s="496"/>
      <c r="IM50" s="496"/>
      <c r="IN50" s="496"/>
      <c r="IO50" s="496"/>
      <c r="IP50" s="496"/>
      <c r="IQ50" s="496"/>
      <c r="IR50" s="496"/>
      <c r="IS50" s="496"/>
      <c r="IT50" s="496"/>
      <c r="IU50" s="496"/>
      <c r="IV50" s="496"/>
      <c r="IW50" s="496"/>
      <c r="IX50" s="496"/>
      <c r="IY50" s="496"/>
      <c r="IZ50" s="496"/>
      <c r="JA50" s="496"/>
      <c r="JB50" s="496"/>
      <c r="JC50" s="496"/>
      <c r="JD50" s="496"/>
      <c r="JE50" s="496"/>
      <c r="JF50" s="496"/>
      <c r="JG50" s="496"/>
      <c r="JH50" s="496"/>
      <c r="JI50" s="496"/>
      <c r="JJ50" s="496"/>
      <c r="JK50" s="496"/>
      <c r="JL50" s="496"/>
      <c r="JM50" s="496"/>
      <c r="JN50" s="496"/>
      <c r="JO50" s="496"/>
      <c r="JP50" s="496"/>
      <c r="JQ50" s="496"/>
      <c r="JR50" s="496"/>
      <c r="JS50" s="496"/>
      <c r="JT50" s="496"/>
      <c r="JU50" s="496"/>
      <c r="JV50" s="496"/>
      <c r="JW50" s="496"/>
      <c r="JX50" s="496"/>
      <c r="JY50" s="496"/>
      <c r="JZ50" s="496"/>
      <c r="KA50" s="496"/>
      <c r="KB50" s="496"/>
      <c r="KC50" s="496"/>
      <c r="KD50" s="496"/>
      <c r="KE50" s="496"/>
      <c r="KF50" s="496"/>
      <c r="KG50" s="496"/>
      <c r="KH50" s="496"/>
      <c r="KI50" s="496"/>
      <c r="KJ50" s="496"/>
      <c r="KK50" s="496"/>
      <c r="KL50" s="496"/>
      <c r="KM50" s="496"/>
      <c r="KN50" s="496"/>
      <c r="KO50" s="496"/>
      <c r="KP50" s="496"/>
      <c r="KQ50" s="496"/>
      <c r="KR50" s="496"/>
      <c r="KS50" s="496"/>
      <c r="KT50" s="496"/>
      <c r="KU50" s="496"/>
      <c r="KV50" s="496"/>
      <c r="KW50" s="496"/>
      <c r="KX50" s="496"/>
      <c r="KY50" s="496"/>
      <c r="KZ50" s="496"/>
      <c r="LA50" s="496"/>
      <c r="LB50" s="496"/>
      <c r="LC50" s="496"/>
      <c r="LD50" s="496"/>
      <c r="LE50" s="496"/>
      <c r="LF50" s="496"/>
      <c r="LG50" s="496"/>
      <c r="LH50" s="496"/>
      <c r="LI50" s="496"/>
      <c r="LJ50" s="496"/>
      <c r="LK50" s="496"/>
      <c r="LL50" s="496"/>
      <c r="LM50" s="496"/>
      <c r="LN50" s="496"/>
      <c r="LO50" s="496"/>
    </row>
    <row r="51" spans="1:327" s="183" customFormat="1" ht="71.25" x14ac:dyDescent="0.25">
      <c r="A51" s="186" t="s">
        <v>432</v>
      </c>
      <c r="B51" s="187" t="s">
        <v>433</v>
      </c>
      <c r="C51" s="187" t="s">
        <v>434</v>
      </c>
      <c r="D51" s="187" t="s">
        <v>435</v>
      </c>
      <c r="E51" s="39" t="s">
        <v>33</v>
      </c>
      <c r="F51" s="73" t="s">
        <v>34</v>
      </c>
      <c r="G51" s="187" t="s">
        <v>436</v>
      </c>
      <c r="H51" s="184">
        <v>54000</v>
      </c>
      <c r="I51" s="184">
        <v>270000</v>
      </c>
      <c r="J51" s="187" t="s">
        <v>436</v>
      </c>
      <c r="K51" s="187" t="s">
        <v>272</v>
      </c>
      <c r="L51" s="187" t="s">
        <v>437</v>
      </c>
      <c r="M51" s="188">
        <v>44743</v>
      </c>
      <c r="N51" s="188">
        <v>46568</v>
      </c>
      <c r="O51" s="193" t="s">
        <v>367</v>
      </c>
      <c r="P51" s="186" t="s">
        <v>438</v>
      </c>
      <c r="Q51" s="491">
        <v>46568</v>
      </c>
      <c r="R51" s="186" t="s">
        <v>46</v>
      </c>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c r="BO51" s="497"/>
      <c r="BP51" s="497"/>
      <c r="BQ51" s="497"/>
      <c r="BR51" s="497"/>
      <c r="BS51" s="497"/>
      <c r="BT51" s="497"/>
      <c r="BU51" s="497"/>
      <c r="BV51" s="497"/>
      <c r="BW51" s="497"/>
      <c r="BX51" s="497"/>
      <c r="BY51" s="497"/>
      <c r="BZ51" s="497"/>
      <c r="CA51" s="497"/>
      <c r="CB51" s="497"/>
      <c r="CC51" s="497"/>
      <c r="CD51" s="497"/>
      <c r="CE51" s="497"/>
      <c r="CF51" s="497"/>
      <c r="CG51" s="497"/>
      <c r="CH51" s="497"/>
      <c r="CI51" s="497"/>
      <c r="CJ51" s="497"/>
      <c r="CK51" s="497"/>
      <c r="CL51" s="497"/>
      <c r="CM51" s="497"/>
      <c r="CN51" s="497"/>
      <c r="CO51" s="497"/>
      <c r="CP51" s="497"/>
      <c r="CQ51" s="497"/>
      <c r="CR51" s="497"/>
      <c r="CS51" s="497"/>
      <c r="CT51" s="497"/>
      <c r="CU51" s="497"/>
      <c r="CV51" s="497"/>
      <c r="CW51" s="497"/>
      <c r="CX51" s="497"/>
      <c r="CY51" s="497"/>
      <c r="CZ51" s="497"/>
      <c r="DA51" s="497"/>
      <c r="DB51" s="497"/>
      <c r="DC51" s="497"/>
      <c r="DD51" s="497"/>
      <c r="DE51" s="497"/>
      <c r="DF51" s="497"/>
      <c r="DG51" s="497"/>
      <c r="DH51" s="497"/>
      <c r="DI51" s="497"/>
      <c r="DJ51" s="497"/>
      <c r="DK51" s="497"/>
      <c r="DL51" s="497"/>
      <c r="DM51" s="497"/>
      <c r="DN51" s="497"/>
      <c r="DO51" s="497"/>
      <c r="DP51" s="497"/>
      <c r="DQ51" s="497"/>
      <c r="DR51" s="497"/>
      <c r="DS51" s="497"/>
      <c r="DT51" s="497"/>
      <c r="DU51" s="497"/>
      <c r="DV51" s="497"/>
      <c r="DW51" s="497"/>
      <c r="DX51" s="497"/>
      <c r="DY51" s="497"/>
      <c r="DZ51" s="497"/>
      <c r="EA51" s="497"/>
      <c r="EB51" s="497"/>
      <c r="EC51" s="497"/>
      <c r="ED51" s="497"/>
      <c r="EE51" s="497"/>
      <c r="EF51" s="497"/>
      <c r="EG51" s="497"/>
      <c r="EH51" s="497"/>
      <c r="EI51" s="497"/>
      <c r="EJ51" s="497"/>
      <c r="EK51" s="497"/>
      <c r="EL51" s="497"/>
      <c r="EM51" s="497"/>
      <c r="EN51" s="497"/>
      <c r="EO51" s="497"/>
      <c r="EP51" s="497"/>
      <c r="EQ51" s="497"/>
      <c r="ER51" s="497"/>
      <c r="ES51" s="497"/>
      <c r="ET51" s="497"/>
      <c r="EU51" s="497"/>
      <c r="EV51" s="497"/>
      <c r="EW51" s="497"/>
      <c r="EX51" s="497"/>
      <c r="EY51" s="497"/>
      <c r="EZ51" s="497"/>
      <c r="FA51" s="497"/>
      <c r="FB51" s="497"/>
      <c r="FC51" s="497"/>
      <c r="FD51" s="497"/>
      <c r="FE51" s="497"/>
      <c r="FF51" s="497"/>
      <c r="FG51" s="497"/>
      <c r="FH51" s="497"/>
      <c r="FI51" s="497"/>
      <c r="FJ51" s="497"/>
      <c r="FK51" s="497"/>
      <c r="FL51" s="497"/>
      <c r="FM51" s="497"/>
      <c r="FN51" s="497"/>
      <c r="FO51" s="497"/>
      <c r="FP51" s="497"/>
      <c r="FQ51" s="497"/>
      <c r="FR51" s="497"/>
      <c r="FS51" s="497"/>
      <c r="FT51" s="497"/>
      <c r="FU51" s="497"/>
      <c r="FV51" s="497"/>
      <c r="FW51" s="497"/>
      <c r="FX51" s="497"/>
      <c r="FY51" s="497"/>
      <c r="FZ51" s="497"/>
      <c r="GA51" s="497"/>
      <c r="GB51" s="497"/>
      <c r="GC51" s="497"/>
      <c r="GD51" s="497"/>
      <c r="GE51" s="497"/>
      <c r="GF51" s="497"/>
      <c r="GG51" s="497"/>
      <c r="GH51" s="497"/>
      <c r="GI51" s="497"/>
      <c r="GJ51" s="497"/>
      <c r="GK51" s="497"/>
      <c r="GL51" s="497"/>
      <c r="GM51" s="497"/>
      <c r="GN51" s="497"/>
      <c r="GO51" s="497"/>
      <c r="GP51" s="497"/>
      <c r="GQ51" s="497"/>
      <c r="GR51" s="497"/>
      <c r="GS51" s="497"/>
      <c r="GT51" s="497"/>
      <c r="GU51" s="497"/>
      <c r="GV51" s="497"/>
      <c r="GW51" s="497"/>
      <c r="GX51" s="497"/>
      <c r="GY51" s="497"/>
      <c r="GZ51" s="497"/>
      <c r="HA51" s="497"/>
      <c r="HB51" s="497"/>
      <c r="HC51" s="497"/>
      <c r="HD51" s="497"/>
      <c r="HE51" s="497"/>
      <c r="HF51" s="497"/>
      <c r="HG51" s="497"/>
      <c r="HH51" s="497"/>
      <c r="HI51" s="497"/>
      <c r="HJ51" s="497"/>
      <c r="HK51" s="497"/>
      <c r="HL51" s="497"/>
      <c r="HM51" s="497"/>
      <c r="HN51" s="497"/>
      <c r="HO51" s="497"/>
      <c r="HP51" s="497"/>
      <c r="HQ51" s="497"/>
      <c r="HR51" s="497"/>
      <c r="HS51" s="497"/>
      <c r="HT51" s="497"/>
      <c r="HU51" s="497"/>
      <c r="HV51" s="497"/>
      <c r="HW51" s="497"/>
      <c r="HX51" s="497"/>
      <c r="HY51" s="497"/>
      <c r="HZ51" s="497"/>
      <c r="IA51" s="497"/>
      <c r="IB51" s="497"/>
      <c r="IC51" s="497"/>
      <c r="ID51" s="497"/>
      <c r="IE51" s="497"/>
      <c r="IF51" s="497"/>
      <c r="IG51" s="497"/>
      <c r="IH51" s="497"/>
      <c r="II51" s="497"/>
      <c r="IJ51" s="497"/>
      <c r="IK51" s="497"/>
      <c r="IL51" s="497"/>
      <c r="IM51" s="497"/>
      <c r="IN51" s="497"/>
      <c r="IO51" s="497"/>
      <c r="IP51" s="497"/>
      <c r="IQ51" s="497"/>
      <c r="IR51" s="497"/>
      <c r="IS51" s="497"/>
      <c r="IT51" s="497"/>
      <c r="IU51" s="497"/>
      <c r="IV51" s="497"/>
      <c r="IW51" s="497"/>
      <c r="IX51" s="497"/>
      <c r="IY51" s="497"/>
      <c r="IZ51" s="497"/>
      <c r="JA51" s="497"/>
      <c r="JB51" s="497"/>
      <c r="JC51" s="497"/>
      <c r="JD51" s="497"/>
      <c r="JE51" s="497"/>
      <c r="JF51" s="497"/>
      <c r="JG51" s="497"/>
      <c r="JH51" s="497"/>
      <c r="JI51" s="497"/>
      <c r="JJ51" s="497"/>
      <c r="JK51" s="497"/>
      <c r="JL51" s="497"/>
      <c r="JM51" s="497"/>
      <c r="JN51" s="497"/>
      <c r="JO51" s="497"/>
      <c r="JP51" s="497"/>
      <c r="JQ51" s="497"/>
      <c r="JR51" s="497"/>
      <c r="JS51" s="497"/>
      <c r="JT51" s="497"/>
      <c r="JU51" s="497"/>
      <c r="JV51" s="497"/>
      <c r="JW51" s="497"/>
      <c r="JX51" s="497"/>
      <c r="JY51" s="497"/>
      <c r="JZ51" s="497"/>
      <c r="KA51" s="497"/>
      <c r="KB51" s="497"/>
      <c r="KC51" s="497"/>
      <c r="KD51" s="497"/>
      <c r="KE51" s="497"/>
      <c r="KF51" s="497"/>
      <c r="KG51" s="497"/>
      <c r="KH51" s="497"/>
      <c r="KI51" s="497"/>
      <c r="KJ51" s="497"/>
      <c r="KK51" s="497"/>
      <c r="KL51" s="497"/>
      <c r="KM51" s="497"/>
      <c r="KN51" s="497"/>
      <c r="KO51" s="497"/>
      <c r="KP51" s="497"/>
      <c r="KQ51" s="497"/>
      <c r="KR51" s="497"/>
      <c r="KS51" s="497"/>
      <c r="KT51" s="497"/>
      <c r="KU51" s="497"/>
      <c r="KV51" s="497"/>
      <c r="KW51" s="497"/>
      <c r="KX51" s="497"/>
      <c r="KY51" s="497"/>
      <c r="KZ51" s="497"/>
      <c r="LA51" s="497"/>
      <c r="LB51" s="497"/>
      <c r="LC51" s="497"/>
      <c r="LD51" s="497"/>
      <c r="LE51" s="497"/>
      <c r="LF51" s="497"/>
      <c r="LG51" s="497"/>
      <c r="LH51" s="497"/>
      <c r="LI51" s="497"/>
      <c r="LJ51" s="497"/>
      <c r="LK51" s="497"/>
      <c r="LL51" s="497"/>
      <c r="LM51" s="497"/>
      <c r="LN51" s="497"/>
      <c r="LO51" s="497"/>
    </row>
    <row r="52" spans="1:327" s="183" customFormat="1" ht="85.5" x14ac:dyDescent="0.25">
      <c r="A52" s="189" t="s">
        <v>439</v>
      </c>
      <c r="B52" s="190" t="s">
        <v>440</v>
      </c>
      <c r="C52" s="190" t="s">
        <v>441</v>
      </c>
      <c r="D52" s="190" t="s">
        <v>442</v>
      </c>
      <c r="E52" s="39" t="s">
        <v>33</v>
      </c>
      <c r="F52" s="73" t="s">
        <v>34</v>
      </c>
      <c r="G52" s="190" t="s">
        <v>436</v>
      </c>
      <c r="H52" s="185">
        <v>175000</v>
      </c>
      <c r="I52" s="185">
        <v>525000</v>
      </c>
      <c r="J52" s="190" t="s">
        <v>436</v>
      </c>
      <c r="K52" s="190" t="s">
        <v>272</v>
      </c>
      <c r="L52" s="190" t="s">
        <v>437</v>
      </c>
      <c r="M52" s="191">
        <v>43040</v>
      </c>
      <c r="N52" s="191">
        <v>43404</v>
      </c>
      <c r="O52" s="194" t="s">
        <v>135</v>
      </c>
      <c r="P52" s="186" t="s">
        <v>443</v>
      </c>
      <c r="Q52" s="491">
        <v>45291</v>
      </c>
      <c r="R52" s="186" t="s">
        <v>46</v>
      </c>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c r="BM52" s="497"/>
      <c r="BN52" s="497"/>
      <c r="BO52" s="497"/>
      <c r="BP52" s="497"/>
      <c r="BQ52" s="497"/>
      <c r="BR52" s="497"/>
      <c r="BS52" s="497"/>
      <c r="BT52" s="497"/>
      <c r="BU52" s="497"/>
      <c r="BV52" s="497"/>
      <c r="BW52" s="497"/>
      <c r="BX52" s="497"/>
      <c r="BY52" s="497"/>
      <c r="BZ52" s="497"/>
      <c r="CA52" s="497"/>
      <c r="CB52" s="497"/>
      <c r="CC52" s="497"/>
      <c r="CD52" s="497"/>
      <c r="CE52" s="497"/>
      <c r="CF52" s="497"/>
      <c r="CG52" s="497"/>
      <c r="CH52" s="497"/>
      <c r="CI52" s="497"/>
      <c r="CJ52" s="497"/>
      <c r="CK52" s="497"/>
      <c r="CL52" s="497"/>
      <c r="CM52" s="497"/>
      <c r="CN52" s="497"/>
      <c r="CO52" s="497"/>
      <c r="CP52" s="497"/>
      <c r="CQ52" s="497"/>
      <c r="CR52" s="497"/>
      <c r="CS52" s="497"/>
      <c r="CT52" s="497"/>
      <c r="CU52" s="497"/>
      <c r="CV52" s="497"/>
      <c r="CW52" s="497"/>
      <c r="CX52" s="497"/>
      <c r="CY52" s="497"/>
      <c r="CZ52" s="497"/>
      <c r="DA52" s="497"/>
      <c r="DB52" s="497"/>
      <c r="DC52" s="497"/>
      <c r="DD52" s="497"/>
      <c r="DE52" s="497"/>
      <c r="DF52" s="497"/>
      <c r="DG52" s="497"/>
      <c r="DH52" s="497"/>
      <c r="DI52" s="497"/>
      <c r="DJ52" s="497"/>
      <c r="DK52" s="497"/>
      <c r="DL52" s="497"/>
      <c r="DM52" s="497"/>
      <c r="DN52" s="497"/>
      <c r="DO52" s="497"/>
      <c r="DP52" s="497"/>
      <c r="DQ52" s="497"/>
      <c r="DR52" s="497"/>
      <c r="DS52" s="497"/>
      <c r="DT52" s="497"/>
      <c r="DU52" s="497"/>
      <c r="DV52" s="497"/>
      <c r="DW52" s="497"/>
      <c r="DX52" s="497"/>
      <c r="DY52" s="497"/>
      <c r="DZ52" s="497"/>
      <c r="EA52" s="497"/>
      <c r="EB52" s="497"/>
      <c r="EC52" s="497"/>
      <c r="ED52" s="497"/>
      <c r="EE52" s="497"/>
      <c r="EF52" s="497"/>
      <c r="EG52" s="497"/>
      <c r="EH52" s="497"/>
      <c r="EI52" s="497"/>
      <c r="EJ52" s="497"/>
      <c r="EK52" s="497"/>
      <c r="EL52" s="497"/>
      <c r="EM52" s="497"/>
      <c r="EN52" s="497"/>
      <c r="EO52" s="497"/>
      <c r="EP52" s="497"/>
      <c r="EQ52" s="497"/>
      <c r="ER52" s="497"/>
      <c r="ES52" s="497"/>
      <c r="ET52" s="497"/>
      <c r="EU52" s="497"/>
      <c r="EV52" s="497"/>
      <c r="EW52" s="497"/>
      <c r="EX52" s="497"/>
      <c r="EY52" s="497"/>
      <c r="EZ52" s="497"/>
      <c r="FA52" s="497"/>
      <c r="FB52" s="497"/>
      <c r="FC52" s="497"/>
      <c r="FD52" s="497"/>
      <c r="FE52" s="497"/>
      <c r="FF52" s="497"/>
      <c r="FG52" s="497"/>
      <c r="FH52" s="497"/>
      <c r="FI52" s="497"/>
      <c r="FJ52" s="497"/>
      <c r="FK52" s="497"/>
      <c r="FL52" s="497"/>
      <c r="FM52" s="497"/>
      <c r="FN52" s="497"/>
      <c r="FO52" s="497"/>
      <c r="FP52" s="497"/>
      <c r="FQ52" s="497"/>
      <c r="FR52" s="497"/>
      <c r="FS52" s="497"/>
      <c r="FT52" s="497"/>
      <c r="FU52" s="497"/>
      <c r="FV52" s="497"/>
      <c r="FW52" s="497"/>
      <c r="FX52" s="497"/>
      <c r="FY52" s="497"/>
      <c r="FZ52" s="497"/>
      <c r="GA52" s="497"/>
      <c r="GB52" s="497"/>
      <c r="GC52" s="497"/>
      <c r="GD52" s="497"/>
      <c r="GE52" s="497"/>
      <c r="GF52" s="497"/>
      <c r="GG52" s="497"/>
      <c r="GH52" s="497"/>
      <c r="GI52" s="497"/>
      <c r="GJ52" s="497"/>
      <c r="GK52" s="497"/>
      <c r="GL52" s="497"/>
      <c r="GM52" s="497"/>
      <c r="GN52" s="497"/>
      <c r="GO52" s="497"/>
      <c r="GP52" s="497"/>
      <c r="GQ52" s="497"/>
      <c r="GR52" s="497"/>
      <c r="GS52" s="497"/>
      <c r="GT52" s="497"/>
      <c r="GU52" s="497"/>
      <c r="GV52" s="497"/>
      <c r="GW52" s="497"/>
      <c r="GX52" s="497"/>
      <c r="GY52" s="497"/>
      <c r="GZ52" s="497"/>
      <c r="HA52" s="497"/>
      <c r="HB52" s="497"/>
      <c r="HC52" s="497"/>
      <c r="HD52" s="497"/>
      <c r="HE52" s="497"/>
      <c r="HF52" s="497"/>
      <c r="HG52" s="497"/>
      <c r="HH52" s="497"/>
      <c r="HI52" s="497"/>
      <c r="HJ52" s="497"/>
      <c r="HK52" s="497"/>
      <c r="HL52" s="497"/>
      <c r="HM52" s="497"/>
      <c r="HN52" s="497"/>
      <c r="HO52" s="497"/>
      <c r="HP52" s="497"/>
      <c r="HQ52" s="497"/>
      <c r="HR52" s="497"/>
      <c r="HS52" s="497"/>
      <c r="HT52" s="497"/>
      <c r="HU52" s="497"/>
      <c r="HV52" s="497"/>
      <c r="HW52" s="497"/>
      <c r="HX52" s="497"/>
      <c r="HY52" s="497"/>
      <c r="HZ52" s="497"/>
      <c r="IA52" s="497"/>
      <c r="IB52" s="497"/>
      <c r="IC52" s="497"/>
      <c r="ID52" s="497"/>
      <c r="IE52" s="497"/>
      <c r="IF52" s="497"/>
      <c r="IG52" s="497"/>
      <c r="IH52" s="497"/>
      <c r="II52" s="497"/>
      <c r="IJ52" s="497"/>
      <c r="IK52" s="497"/>
      <c r="IL52" s="497"/>
      <c r="IM52" s="497"/>
      <c r="IN52" s="497"/>
      <c r="IO52" s="497"/>
      <c r="IP52" s="497"/>
      <c r="IQ52" s="497"/>
      <c r="IR52" s="497"/>
      <c r="IS52" s="497"/>
      <c r="IT52" s="497"/>
      <c r="IU52" s="497"/>
      <c r="IV52" s="497"/>
      <c r="IW52" s="497"/>
      <c r="IX52" s="497"/>
      <c r="IY52" s="497"/>
      <c r="IZ52" s="497"/>
      <c r="JA52" s="497"/>
      <c r="JB52" s="497"/>
      <c r="JC52" s="497"/>
      <c r="JD52" s="497"/>
      <c r="JE52" s="497"/>
      <c r="JF52" s="497"/>
      <c r="JG52" s="497"/>
      <c r="JH52" s="497"/>
      <c r="JI52" s="497"/>
      <c r="JJ52" s="497"/>
      <c r="JK52" s="497"/>
      <c r="JL52" s="497"/>
      <c r="JM52" s="497"/>
      <c r="JN52" s="497"/>
      <c r="JO52" s="497"/>
      <c r="JP52" s="497"/>
      <c r="JQ52" s="497"/>
      <c r="JR52" s="497"/>
      <c r="JS52" s="497"/>
      <c r="JT52" s="497"/>
      <c r="JU52" s="497"/>
      <c r="JV52" s="497"/>
      <c r="JW52" s="497"/>
      <c r="JX52" s="497"/>
      <c r="JY52" s="497"/>
      <c r="JZ52" s="497"/>
      <c r="KA52" s="497"/>
      <c r="KB52" s="497"/>
      <c r="KC52" s="497"/>
      <c r="KD52" s="497"/>
      <c r="KE52" s="497"/>
      <c r="KF52" s="497"/>
      <c r="KG52" s="497"/>
      <c r="KH52" s="497"/>
      <c r="KI52" s="497"/>
      <c r="KJ52" s="497"/>
      <c r="KK52" s="497"/>
      <c r="KL52" s="497"/>
      <c r="KM52" s="497"/>
      <c r="KN52" s="497"/>
      <c r="KO52" s="497"/>
      <c r="KP52" s="497"/>
      <c r="KQ52" s="497"/>
      <c r="KR52" s="497"/>
      <c r="KS52" s="497"/>
      <c r="KT52" s="497"/>
      <c r="KU52" s="497"/>
      <c r="KV52" s="497"/>
      <c r="KW52" s="497"/>
      <c r="KX52" s="497"/>
      <c r="KY52" s="497"/>
      <c r="KZ52" s="497"/>
      <c r="LA52" s="497"/>
      <c r="LB52" s="497"/>
      <c r="LC52" s="497"/>
      <c r="LD52" s="497"/>
      <c r="LE52" s="497"/>
      <c r="LF52" s="497"/>
      <c r="LG52" s="497"/>
      <c r="LH52" s="497"/>
      <c r="LI52" s="497"/>
      <c r="LJ52" s="497"/>
      <c r="LK52" s="497"/>
      <c r="LL52" s="497"/>
      <c r="LM52" s="497"/>
      <c r="LN52" s="497"/>
      <c r="LO52" s="497"/>
    </row>
    <row r="53" spans="1:327" s="183" customFormat="1" ht="42.75" x14ac:dyDescent="0.25">
      <c r="A53" s="189"/>
      <c r="B53" s="190" t="s">
        <v>444</v>
      </c>
      <c r="C53" s="190" t="s">
        <v>445</v>
      </c>
      <c r="D53" s="190" t="s">
        <v>446</v>
      </c>
      <c r="E53" s="39" t="s">
        <v>33</v>
      </c>
      <c r="F53" s="190" t="s">
        <v>33</v>
      </c>
      <c r="G53" s="190" t="s">
        <v>436</v>
      </c>
      <c r="H53" s="185">
        <v>2230</v>
      </c>
      <c r="I53" s="185">
        <v>18000</v>
      </c>
      <c r="J53" s="190" t="s">
        <v>436</v>
      </c>
      <c r="K53" s="190" t="s">
        <v>272</v>
      </c>
      <c r="L53" s="190" t="s">
        <v>437</v>
      </c>
      <c r="M53" s="191">
        <v>42095</v>
      </c>
      <c r="N53" s="191">
        <v>44285</v>
      </c>
      <c r="O53" s="194" t="s">
        <v>447</v>
      </c>
      <c r="P53" s="186" t="s">
        <v>448</v>
      </c>
      <c r="Q53" s="491">
        <v>45043</v>
      </c>
      <c r="R53" s="186" t="s">
        <v>55</v>
      </c>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c r="BT53" s="497"/>
      <c r="BU53" s="497"/>
      <c r="BV53" s="497"/>
      <c r="BW53" s="497"/>
      <c r="BX53" s="497"/>
      <c r="BY53" s="497"/>
      <c r="BZ53" s="497"/>
      <c r="CA53" s="497"/>
      <c r="CB53" s="497"/>
      <c r="CC53" s="497"/>
      <c r="CD53" s="497"/>
      <c r="CE53" s="497"/>
      <c r="CF53" s="497"/>
      <c r="CG53" s="497"/>
      <c r="CH53" s="497"/>
      <c r="CI53" s="497"/>
      <c r="CJ53" s="497"/>
      <c r="CK53" s="497"/>
      <c r="CL53" s="497"/>
      <c r="CM53" s="497"/>
      <c r="CN53" s="497"/>
      <c r="CO53" s="497"/>
      <c r="CP53" s="497"/>
      <c r="CQ53" s="497"/>
      <c r="CR53" s="497"/>
      <c r="CS53" s="497"/>
      <c r="CT53" s="497"/>
      <c r="CU53" s="497"/>
      <c r="CV53" s="497"/>
      <c r="CW53" s="497"/>
      <c r="CX53" s="497"/>
      <c r="CY53" s="497"/>
      <c r="CZ53" s="497"/>
      <c r="DA53" s="497"/>
      <c r="DB53" s="497"/>
      <c r="DC53" s="497"/>
      <c r="DD53" s="497"/>
      <c r="DE53" s="497"/>
      <c r="DF53" s="497"/>
      <c r="DG53" s="497"/>
      <c r="DH53" s="497"/>
      <c r="DI53" s="497"/>
      <c r="DJ53" s="497"/>
      <c r="DK53" s="497"/>
      <c r="DL53" s="497"/>
      <c r="DM53" s="497"/>
      <c r="DN53" s="497"/>
      <c r="DO53" s="497"/>
      <c r="DP53" s="497"/>
      <c r="DQ53" s="497"/>
      <c r="DR53" s="497"/>
      <c r="DS53" s="497"/>
      <c r="DT53" s="497"/>
      <c r="DU53" s="497"/>
      <c r="DV53" s="497"/>
      <c r="DW53" s="497"/>
      <c r="DX53" s="497"/>
      <c r="DY53" s="497"/>
      <c r="DZ53" s="497"/>
      <c r="EA53" s="497"/>
      <c r="EB53" s="497"/>
      <c r="EC53" s="497"/>
      <c r="ED53" s="497"/>
      <c r="EE53" s="497"/>
      <c r="EF53" s="497"/>
      <c r="EG53" s="497"/>
      <c r="EH53" s="497"/>
      <c r="EI53" s="497"/>
      <c r="EJ53" s="497"/>
      <c r="EK53" s="497"/>
      <c r="EL53" s="497"/>
      <c r="EM53" s="497"/>
      <c r="EN53" s="497"/>
      <c r="EO53" s="497"/>
      <c r="EP53" s="497"/>
      <c r="EQ53" s="497"/>
      <c r="ER53" s="497"/>
      <c r="ES53" s="497"/>
      <c r="ET53" s="497"/>
      <c r="EU53" s="497"/>
      <c r="EV53" s="497"/>
      <c r="EW53" s="497"/>
      <c r="EX53" s="497"/>
      <c r="EY53" s="497"/>
      <c r="EZ53" s="497"/>
      <c r="FA53" s="497"/>
      <c r="FB53" s="497"/>
      <c r="FC53" s="497"/>
      <c r="FD53" s="497"/>
      <c r="FE53" s="497"/>
      <c r="FF53" s="497"/>
      <c r="FG53" s="497"/>
      <c r="FH53" s="497"/>
      <c r="FI53" s="497"/>
      <c r="FJ53" s="497"/>
      <c r="FK53" s="497"/>
      <c r="FL53" s="497"/>
      <c r="FM53" s="497"/>
      <c r="FN53" s="497"/>
      <c r="FO53" s="497"/>
      <c r="FP53" s="497"/>
      <c r="FQ53" s="497"/>
      <c r="FR53" s="497"/>
      <c r="FS53" s="497"/>
      <c r="FT53" s="497"/>
      <c r="FU53" s="497"/>
      <c r="FV53" s="497"/>
      <c r="FW53" s="497"/>
      <c r="FX53" s="497"/>
      <c r="FY53" s="497"/>
      <c r="FZ53" s="497"/>
      <c r="GA53" s="497"/>
      <c r="GB53" s="497"/>
      <c r="GC53" s="497"/>
      <c r="GD53" s="497"/>
      <c r="GE53" s="497"/>
      <c r="GF53" s="497"/>
      <c r="GG53" s="497"/>
      <c r="GH53" s="497"/>
      <c r="GI53" s="497"/>
      <c r="GJ53" s="497"/>
      <c r="GK53" s="497"/>
      <c r="GL53" s="497"/>
      <c r="GM53" s="497"/>
      <c r="GN53" s="497"/>
      <c r="GO53" s="497"/>
      <c r="GP53" s="497"/>
      <c r="GQ53" s="497"/>
      <c r="GR53" s="497"/>
      <c r="GS53" s="497"/>
      <c r="GT53" s="497"/>
      <c r="GU53" s="497"/>
      <c r="GV53" s="497"/>
      <c r="GW53" s="497"/>
      <c r="GX53" s="497"/>
      <c r="GY53" s="497"/>
      <c r="GZ53" s="497"/>
      <c r="HA53" s="497"/>
      <c r="HB53" s="497"/>
      <c r="HC53" s="497"/>
      <c r="HD53" s="497"/>
      <c r="HE53" s="497"/>
      <c r="HF53" s="497"/>
      <c r="HG53" s="497"/>
      <c r="HH53" s="497"/>
      <c r="HI53" s="497"/>
      <c r="HJ53" s="497"/>
      <c r="HK53" s="497"/>
      <c r="HL53" s="497"/>
      <c r="HM53" s="497"/>
      <c r="HN53" s="497"/>
      <c r="HO53" s="497"/>
      <c r="HP53" s="497"/>
      <c r="HQ53" s="497"/>
      <c r="HR53" s="497"/>
      <c r="HS53" s="497"/>
      <c r="HT53" s="497"/>
      <c r="HU53" s="497"/>
      <c r="HV53" s="497"/>
      <c r="HW53" s="497"/>
      <c r="HX53" s="497"/>
      <c r="HY53" s="497"/>
      <c r="HZ53" s="497"/>
      <c r="IA53" s="497"/>
      <c r="IB53" s="497"/>
      <c r="IC53" s="497"/>
      <c r="ID53" s="497"/>
      <c r="IE53" s="497"/>
      <c r="IF53" s="497"/>
      <c r="IG53" s="497"/>
      <c r="IH53" s="497"/>
      <c r="II53" s="497"/>
      <c r="IJ53" s="497"/>
      <c r="IK53" s="497"/>
      <c r="IL53" s="497"/>
      <c r="IM53" s="497"/>
      <c r="IN53" s="497"/>
      <c r="IO53" s="497"/>
      <c r="IP53" s="497"/>
      <c r="IQ53" s="497"/>
      <c r="IR53" s="497"/>
      <c r="IS53" s="497"/>
      <c r="IT53" s="497"/>
      <c r="IU53" s="497"/>
      <c r="IV53" s="497"/>
      <c r="IW53" s="497"/>
      <c r="IX53" s="497"/>
      <c r="IY53" s="497"/>
      <c r="IZ53" s="497"/>
      <c r="JA53" s="497"/>
      <c r="JB53" s="497"/>
      <c r="JC53" s="497"/>
      <c r="JD53" s="497"/>
      <c r="JE53" s="497"/>
      <c r="JF53" s="497"/>
      <c r="JG53" s="497"/>
      <c r="JH53" s="497"/>
      <c r="JI53" s="497"/>
      <c r="JJ53" s="497"/>
      <c r="JK53" s="497"/>
      <c r="JL53" s="497"/>
      <c r="JM53" s="497"/>
      <c r="JN53" s="497"/>
      <c r="JO53" s="497"/>
      <c r="JP53" s="497"/>
      <c r="JQ53" s="497"/>
      <c r="JR53" s="497"/>
      <c r="JS53" s="497"/>
      <c r="JT53" s="497"/>
      <c r="JU53" s="497"/>
      <c r="JV53" s="497"/>
      <c r="JW53" s="497"/>
      <c r="JX53" s="497"/>
      <c r="JY53" s="497"/>
      <c r="JZ53" s="497"/>
      <c r="KA53" s="497"/>
      <c r="KB53" s="497"/>
      <c r="KC53" s="497"/>
      <c r="KD53" s="497"/>
      <c r="KE53" s="497"/>
      <c r="KF53" s="497"/>
      <c r="KG53" s="497"/>
      <c r="KH53" s="497"/>
      <c r="KI53" s="497"/>
      <c r="KJ53" s="497"/>
      <c r="KK53" s="497"/>
      <c r="KL53" s="497"/>
      <c r="KM53" s="497"/>
      <c r="KN53" s="497"/>
      <c r="KO53" s="497"/>
      <c r="KP53" s="497"/>
      <c r="KQ53" s="497"/>
      <c r="KR53" s="497"/>
      <c r="KS53" s="497"/>
      <c r="KT53" s="497"/>
      <c r="KU53" s="497"/>
      <c r="KV53" s="497"/>
      <c r="KW53" s="497"/>
      <c r="KX53" s="497"/>
      <c r="KY53" s="497"/>
      <c r="KZ53" s="497"/>
      <c r="LA53" s="497"/>
      <c r="LB53" s="497"/>
      <c r="LC53" s="497"/>
      <c r="LD53" s="497"/>
      <c r="LE53" s="497"/>
      <c r="LF53" s="497"/>
      <c r="LG53" s="497"/>
      <c r="LH53" s="497"/>
      <c r="LI53" s="497"/>
      <c r="LJ53" s="497"/>
      <c r="LK53" s="497"/>
      <c r="LL53" s="497"/>
      <c r="LM53" s="497"/>
      <c r="LN53" s="497"/>
      <c r="LO53" s="497"/>
    </row>
    <row r="54" spans="1:327" s="183" customFormat="1" ht="42.75" x14ac:dyDescent="0.25">
      <c r="A54" s="189" t="s">
        <v>439</v>
      </c>
      <c r="B54" s="190" t="s">
        <v>440</v>
      </c>
      <c r="C54" s="190" t="s">
        <v>449</v>
      </c>
      <c r="D54" s="190" t="s">
        <v>450</v>
      </c>
      <c r="E54" s="39" t="s">
        <v>33</v>
      </c>
      <c r="F54" s="190" t="s">
        <v>33</v>
      </c>
      <c r="G54" s="190" t="s">
        <v>436</v>
      </c>
      <c r="H54" s="185">
        <v>3670</v>
      </c>
      <c r="I54" s="185">
        <v>12000</v>
      </c>
      <c r="J54" s="190" t="s">
        <v>436</v>
      </c>
      <c r="K54" s="190" t="s">
        <v>272</v>
      </c>
      <c r="L54" s="190" t="s">
        <v>437</v>
      </c>
      <c r="M54" s="191">
        <v>42826</v>
      </c>
      <c r="N54" s="192">
        <v>43921</v>
      </c>
      <c r="O54" s="484" t="s">
        <v>119</v>
      </c>
      <c r="P54" s="186" t="s">
        <v>43</v>
      </c>
      <c r="Q54" s="491">
        <v>45026</v>
      </c>
      <c r="R54" s="186" t="s">
        <v>46</v>
      </c>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c r="BM54" s="497"/>
      <c r="BN54" s="497"/>
      <c r="BO54" s="497"/>
      <c r="BP54" s="497"/>
      <c r="BQ54" s="497"/>
      <c r="BR54" s="497"/>
      <c r="BS54" s="497"/>
      <c r="BT54" s="497"/>
      <c r="BU54" s="497"/>
      <c r="BV54" s="497"/>
      <c r="BW54" s="497"/>
      <c r="BX54" s="497"/>
      <c r="BY54" s="497"/>
      <c r="BZ54" s="497"/>
      <c r="CA54" s="497"/>
      <c r="CB54" s="497"/>
      <c r="CC54" s="497"/>
      <c r="CD54" s="497"/>
      <c r="CE54" s="497"/>
      <c r="CF54" s="497"/>
      <c r="CG54" s="497"/>
      <c r="CH54" s="497"/>
      <c r="CI54" s="497"/>
      <c r="CJ54" s="497"/>
      <c r="CK54" s="497"/>
      <c r="CL54" s="497"/>
      <c r="CM54" s="497"/>
      <c r="CN54" s="497"/>
      <c r="CO54" s="497"/>
      <c r="CP54" s="497"/>
      <c r="CQ54" s="497"/>
      <c r="CR54" s="497"/>
      <c r="CS54" s="497"/>
      <c r="CT54" s="497"/>
      <c r="CU54" s="497"/>
      <c r="CV54" s="497"/>
      <c r="CW54" s="497"/>
      <c r="CX54" s="497"/>
      <c r="CY54" s="497"/>
      <c r="CZ54" s="497"/>
      <c r="DA54" s="497"/>
      <c r="DB54" s="497"/>
      <c r="DC54" s="497"/>
      <c r="DD54" s="497"/>
      <c r="DE54" s="497"/>
      <c r="DF54" s="497"/>
      <c r="DG54" s="497"/>
      <c r="DH54" s="497"/>
      <c r="DI54" s="497"/>
      <c r="DJ54" s="497"/>
      <c r="DK54" s="497"/>
      <c r="DL54" s="497"/>
      <c r="DM54" s="497"/>
      <c r="DN54" s="497"/>
      <c r="DO54" s="497"/>
      <c r="DP54" s="497"/>
      <c r="DQ54" s="497"/>
      <c r="DR54" s="497"/>
      <c r="DS54" s="497"/>
      <c r="DT54" s="497"/>
      <c r="DU54" s="497"/>
      <c r="DV54" s="497"/>
      <c r="DW54" s="497"/>
      <c r="DX54" s="497"/>
      <c r="DY54" s="497"/>
      <c r="DZ54" s="497"/>
      <c r="EA54" s="497"/>
      <c r="EB54" s="497"/>
      <c r="EC54" s="497"/>
      <c r="ED54" s="497"/>
      <c r="EE54" s="497"/>
      <c r="EF54" s="497"/>
      <c r="EG54" s="497"/>
      <c r="EH54" s="497"/>
      <c r="EI54" s="497"/>
      <c r="EJ54" s="497"/>
      <c r="EK54" s="497"/>
      <c r="EL54" s="497"/>
      <c r="EM54" s="497"/>
      <c r="EN54" s="497"/>
      <c r="EO54" s="497"/>
      <c r="EP54" s="497"/>
      <c r="EQ54" s="497"/>
      <c r="ER54" s="497"/>
      <c r="ES54" s="497"/>
      <c r="ET54" s="497"/>
      <c r="EU54" s="497"/>
      <c r="EV54" s="497"/>
      <c r="EW54" s="497"/>
      <c r="EX54" s="497"/>
      <c r="EY54" s="497"/>
      <c r="EZ54" s="497"/>
      <c r="FA54" s="497"/>
      <c r="FB54" s="497"/>
      <c r="FC54" s="497"/>
      <c r="FD54" s="497"/>
      <c r="FE54" s="497"/>
      <c r="FF54" s="497"/>
      <c r="FG54" s="497"/>
      <c r="FH54" s="497"/>
      <c r="FI54" s="497"/>
      <c r="FJ54" s="497"/>
      <c r="FK54" s="497"/>
      <c r="FL54" s="497"/>
      <c r="FM54" s="497"/>
      <c r="FN54" s="497"/>
      <c r="FO54" s="497"/>
      <c r="FP54" s="497"/>
      <c r="FQ54" s="497"/>
      <c r="FR54" s="497"/>
      <c r="FS54" s="497"/>
      <c r="FT54" s="497"/>
      <c r="FU54" s="497"/>
      <c r="FV54" s="497"/>
      <c r="FW54" s="497"/>
      <c r="FX54" s="497"/>
      <c r="FY54" s="497"/>
      <c r="FZ54" s="497"/>
      <c r="GA54" s="497"/>
      <c r="GB54" s="497"/>
      <c r="GC54" s="497"/>
      <c r="GD54" s="497"/>
      <c r="GE54" s="497"/>
      <c r="GF54" s="497"/>
      <c r="GG54" s="497"/>
      <c r="GH54" s="497"/>
      <c r="GI54" s="497"/>
      <c r="GJ54" s="497"/>
      <c r="GK54" s="497"/>
      <c r="GL54" s="497"/>
      <c r="GM54" s="497"/>
      <c r="GN54" s="497"/>
      <c r="GO54" s="497"/>
      <c r="GP54" s="497"/>
      <c r="GQ54" s="497"/>
      <c r="GR54" s="497"/>
      <c r="GS54" s="497"/>
      <c r="GT54" s="497"/>
      <c r="GU54" s="497"/>
      <c r="GV54" s="497"/>
      <c r="GW54" s="497"/>
      <c r="GX54" s="497"/>
      <c r="GY54" s="497"/>
      <c r="GZ54" s="497"/>
      <c r="HA54" s="497"/>
      <c r="HB54" s="497"/>
      <c r="HC54" s="497"/>
      <c r="HD54" s="497"/>
      <c r="HE54" s="497"/>
      <c r="HF54" s="497"/>
      <c r="HG54" s="497"/>
      <c r="HH54" s="497"/>
      <c r="HI54" s="497"/>
      <c r="HJ54" s="497"/>
      <c r="HK54" s="497"/>
      <c r="HL54" s="497"/>
      <c r="HM54" s="497"/>
      <c r="HN54" s="497"/>
      <c r="HO54" s="497"/>
      <c r="HP54" s="497"/>
      <c r="HQ54" s="497"/>
      <c r="HR54" s="497"/>
      <c r="HS54" s="497"/>
      <c r="HT54" s="497"/>
      <c r="HU54" s="497"/>
      <c r="HV54" s="497"/>
      <c r="HW54" s="497"/>
      <c r="HX54" s="497"/>
      <c r="HY54" s="497"/>
      <c r="HZ54" s="497"/>
      <c r="IA54" s="497"/>
      <c r="IB54" s="497"/>
      <c r="IC54" s="497"/>
      <c r="ID54" s="497"/>
      <c r="IE54" s="497"/>
      <c r="IF54" s="497"/>
      <c r="IG54" s="497"/>
      <c r="IH54" s="497"/>
      <c r="II54" s="497"/>
      <c r="IJ54" s="497"/>
      <c r="IK54" s="497"/>
      <c r="IL54" s="497"/>
      <c r="IM54" s="497"/>
      <c r="IN54" s="497"/>
      <c r="IO54" s="497"/>
      <c r="IP54" s="497"/>
      <c r="IQ54" s="497"/>
      <c r="IR54" s="497"/>
      <c r="IS54" s="497"/>
      <c r="IT54" s="497"/>
      <c r="IU54" s="497"/>
      <c r="IV54" s="497"/>
      <c r="IW54" s="497"/>
      <c r="IX54" s="497"/>
      <c r="IY54" s="497"/>
      <c r="IZ54" s="497"/>
      <c r="JA54" s="497"/>
      <c r="JB54" s="497"/>
      <c r="JC54" s="497"/>
      <c r="JD54" s="497"/>
      <c r="JE54" s="497"/>
      <c r="JF54" s="497"/>
      <c r="JG54" s="497"/>
      <c r="JH54" s="497"/>
      <c r="JI54" s="497"/>
      <c r="JJ54" s="497"/>
      <c r="JK54" s="497"/>
      <c r="JL54" s="497"/>
      <c r="JM54" s="497"/>
      <c r="JN54" s="497"/>
      <c r="JO54" s="497"/>
      <c r="JP54" s="497"/>
      <c r="JQ54" s="497"/>
      <c r="JR54" s="497"/>
      <c r="JS54" s="497"/>
      <c r="JT54" s="497"/>
      <c r="JU54" s="497"/>
      <c r="JV54" s="497"/>
      <c r="JW54" s="497"/>
      <c r="JX54" s="497"/>
      <c r="JY54" s="497"/>
      <c r="JZ54" s="497"/>
      <c r="KA54" s="497"/>
      <c r="KB54" s="497"/>
      <c r="KC54" s="497"/>
      <c r="KD54" s="497"/>
      <c r="KE54" s="497"/>
      <c r="KF54" s="497"/>
      <c r="KG54" s="497"/>
      <c r="KH54" s="497"/>
      <c r="KI54" s="497"/>
      <c r="KJ54" s="497"/>
      <c r="KK54" s="497"/>
      <c r="KL54" s="497"/>
      <c r="KM54" s="497"/>
      <c r="KN54" s="497"/>
      <c r="KO54" s="497"/>
      <c r="KP54" s="497"/>
      <c r="KQ54" s="497"/>
      <c r="KR54" s="497"/>
      <c r="KS54" s="497"/>
      <c r="KT54" s="497"/>
      <c r="KU54" s="497"/>
      <c r="KV54" s="497"/>
      <c r="KW54" s="497"/>
      <c r="KX54" s="497"/>
      <c r="KY54" s="497"/>
      <c r="KZ54" s="497"/>
      <c r="LA54" s="497"/>
      <c r="LB54" s="497"/>
      <c r="LC54" s="497"/>
      <c r="LD54" s="497"/>
      <c r="LE54" s="497"/>
      <c r="LF54" s="497"/>
      <c r="LG54" s="497"/>
      <c r="LH54" s="497"/>
      <c r="LI54" s="497"/>
      <c r="LJ54" s="497"/>
      <c r="LK54" s="497"/>
      <c r="LL54" s="497"/>
      <c r="LM54" s="497"/>
      <c r="LN54" s="497"/>
      <c r="LO54" s="497"/>
    </row>
    <row r="55" spans="1:327" ht="42.75" x14ac:dyDescent="0.25">
      <c r="A55" s="122"/>
      <c r="B55" s="120" t="s">
        <v>451</v>
      </c>
      <c r="C55" s="120" t="s">
        <v>452</v>
      </c>
      <c r="D55" s="123" t="s">
        <v>453</v>
      </c>
      <c r="E55" s="39" t="s">
        <v>34</v>
      </c>
      <c r="F55" s="73" t="s">
        <v>34</v>
      </c>
      <c r="G55" s="151" t="s">
        <v>69</v>
      </c>
      <c r="H55" s="151" t="s">
        <v>454</v>
      </c>
      <c r="I55" s="205"/>
      <c r="J55" s="151"/>
      <c r="K55" s="294" t="s">
        <v>272</v>
      </c>
      <c r="L55" s="151" t="s">
        <v>455</v>
      </c>
      <c r="M55" s="206">
        <v>43840</v>
      </c>
      <c r="N55" s="381">
        <v>44936</v>
      </c>
      <c r="O55" s="200" t="s">
        <v>119</v>
      </c>
      <c r="P55" s="18" t="s">
        <v>69</v>
      </c>
      <c r="Q55" s="492">
        <v>44936</v>
      </c>
      <c r="R55" s="9" t="s">
        <v>76</v>
      </c>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c r="BM55" s="498"/>
      <c r="BN55" s="498"/>
      <c r="BO55" s="498"/>
      <c r="BP55" s="498"/>
      <c r="BQ55" s="498"/>
      <c r="BR55" s="498"/>
      <c r="BS55" s="498"/>
      <c r="BT55" s="498"/>
      <c r="BU55" s="498"/>
      <c r="BV55" s="498"/>
      <c r="BW55" s="498"/>
      <c r="BX55" s="498"/>
      <c r="BY55" s="498"/>
      <c r="BZ55" s="498"/>
      <c r="CA55" s="498"/>
      <c r="CB55" s="498"/>
      <c r="CC55" s="498"/>
      <c r="CD55" s="498"/>
      <c r="CE55" s="498"/>
      <c r="CF55" s="498"/>
      <c r="CG55" s="498"/>
      <c r="CH55" s="498"/>
      <c r="CI55" s="498"/>
      <c r="CJ55" s="498"/>
      <c r="CK55" s="498"/>
      <c r="CL55" s="498"/>
      <c r="CM55" s="498"/>
      <c r="CN55" s="498"/>
      <c r="CO55" s="498"/>
      <c r="CP55" s="498"/>
      <c r="CQ55" s="498"/>
      <c r="CR55" s="498"/>
      <c r="CS55" s="498"/>
      <c r="CT55" s="498"/>
      <c r="CU55" s="498"/>
      <c r="CV55" s="498"/>
      <c r="CW55" s="498"/>
      <c r="CX55" s="498"/>
      <c r="CY55" s="498"/>
      <c r="CZ55" s="498"/>
      <c r="DA55" s="498"/>
      <c r="DB55" s="498"/>
      <c r="DC55" s="498"/>
      <c r="DD55" s="498"/>
      <c r="DE55" s="498"/>
      <c r="DF55" s="498"/>
      <c r="DG55" s="498"/>
      <c r="DH55" s="498"/>
      <c r="DI55" s="498"/>
      <c r="DJ55" s="498"/>
      <c r="DK55" s="498"/>
      <c r="DL55" s="498"/>
      <c r="DM55" s="498"/>
      <c r="DN55" s="498"/>
      <c r="DO55" s="498"/>
      <c r="DP55" s="498"/>
      <c r="DQ55" s="498"/>
      <c r="DR55" s="498"/>
      <c r="DS55" s="498"/>
      <c r="DT55" s="498"/>
      <c r="DU55" s="498"/>
      <c r="DV55" s="498"/>
      <c r="DW55" s="498"/>
      <c r="DX55" s="498"/>
      <c r="DY55" s="498"/>
      <c r="DZ55" s="498"/>
      <c r="EA55" s="498"/>
      <c r="EB55" s="498"/>
      <c r="EC55" s="498"/>
      <c r="ED55" s="498"/>
      <c r="EE55" s="498"/>
      <c r="EF55" s="498"/>
      <c r="EG55" s="498"/>
      <c r="EH55" s="498"/>
      <c r="EI55" s="498"/>
      <c r="EJ55" s="498"/>
      <c r="EK55" s="498"/>
      <c r="EL55" s="498"/>
      <c r="EM55" s="498"/>
      <c r="EN55" s="498"/>
      <c r="EO55" s="498"/>
      <c r="EP55" s="498"/>
      <c r="EQ55" s="498"/>
      <c r="ER55" s="498"/>
      <c r="ES55" s="498"/>
      <c r="ET55" s="498"/>
      <c r="EU55" s="498"/>
      <c r="EV55" s="498"/>
      <c r="EW55" s="498"/>
      <c r="EX55" s="498"/>
      <c r="EY55" s="498"/>
      <c r="EZ55" s="498"/>
      <c r="FA55" s="498"/>
      <c r="FB55" s="498"/>
      <c r="FC55" s="498"/>
      <c r="FD55" s="498"/>
      <c r="FE55" s="498"/>
      <c r="FF55" s="498"/>
      <c r="FG55" s="498"/>
      <c r="FH55" s="498"/>
      <c r="FI55" s="498"/>
      <c r="FJ55" s="498"/>
      <c r="FK55" s="498"/>
      <c r="FL55" s="498"/>
      <c r="FM55" s="498"/>
      <c r="FN55" s="498"/>
      <c r="FO55" s="498"/>
      <c r="FP55" s="498"/>
      <c r="FQ55" s="498"/>
      <c r="FR55" s="498"/>
      <c r="FS55" s="498"/>
      <c r="FT55" s="498"/>
      <c r="FU55" s="498"/>
      <c r="FV55" s="498"/>
      <c r="FW55" s="498"/>
      <c r="FX55" s="498"/>
      <c r="FY55" s="498"/>
      <c r="FZ55" s="498"/>
      <c r="GA55" s="498"/>
      <c r="GB55" s="498"/>
      <c r="GC55" s="498"/>
      <c r="GD55" s="498"/>
      <c r="GE55" s="498"/>
      <c r="GF55" s="498"/>
      <c r="GG55" s="498"/>
      <c r="GH55" s="498"/>
      <c r="GI55" s="498"/>
      <c r="GJ55" s="498"/>
      <c r="GK55" s="498"/>
      <c r="GL55" s="498"/>
      <c r="GM55" s="498"/>
      <c r="GN55" s="498"/>
      <c r="GO55" s="498"/>
      <c r="GP55" s="498"/>
      <c r="GQ55" s="498"/>
      <c r="GR55" s="498"/>
      <c r="GS55" s="498"/>
      <c r="GT55" s="498"/>
      <c r="GU55" s="498"/>
      <c r="GV55" s="498"/>
      <c r="GW55" s="498"/>
      <c r="GX55" s="498"/>
      <c r="GY55" s="498"/>
      <c r="GZ55" s="498"/>
      <c r="HA55" s="498"/>
      <c r="HB55" s="498"/>
      <c r="HC55" s="498"/>
      <c r="HD55" s="498"/>
      <c r="HE55" s="498"/>
      <c r="HF55" s="498"/>
      <c r="HG55" s="498"/>
      <c r="HH55" s="498"/>
      <c r="HI55" s="498"/>
      <c r="HJ55" s="498"/>
      <c r="HK55" s="498"/>
      <c r="HL55" s="498"/>
      <c r="HM55" s="498"/>
      <c r="HN55" s="498"/>
      <c r="HO55" s="498"/>
      <c r="HP55" s="498"/>
      <c r="HQ55" s="498"/>
      <c r="HR55" s="498"/>
      <c r="HS55" s="498"/>
      <c r="HT55" s="498"/>
      <c r="HU55" s="498"/>
      <c r="HV55" s="498"/>
      <c r="HW55" s="498"/>
      <c r="HX55" s="498"/>
      <c r="HY55" s="498"/>
      <c r="HZ55" s="498"/>
      <c r="IA55" s="498"/>
      <c r="IB55" s="498"/>
      <c r="IC55" s="498"/>
      <c r="ID55" s="498"/>
      <c r="IE55" s="498"/>
      <c r="IF55" s="498"/>
      <c r="IG55" s="498"/>
      <c r="IH55" s="498"/>
      <c r="II55" s="498"/>
      <c r="IJ55" s="498"/>
      <c r="IK55" s="498"/>
      <c r="IL55" s="498"/>
      <c r="IM55" s="498"/>
      <c r="IN55" s="498"/>
      <c r="IO55" s="498"/>
      <c r="IP55" s="498"/>
      <c r="IQ55" s="498"/>
      <c r="IR55" s="498"/>
      <c r="IS55" s="498"/>
      <c r="IT55" s="498"/>
      <c r="IU55" s="498"/>
      <c r="IV55" s="498"/>
      <c r="IW55" s="498"/>
      <c r="IX55" s="498"/>
      <c r="IY55" s="498"/>
      <c r="IZ55" s="498"/>
      <c r="JA55" s="498"/>
      <c r="JB55" s="498"/>
      <c r="JC55" s="498"/>
      <c r="JD55" s="498"/>
      <c r="JE55" s="498"/>
      <c r="JF55" s="498"/>
      <c r="JG55" s="498"/>
      <c r="JH55" s="498"/>
      <c r="JI55" s="498"/>
      <c r="JJ55" s="498"/>
      <c r="JK55" s="498"/>
      <c r="JL55" s="498"/>
      <c r="JM55" s="498"/>
      <c r="JN55" s="498"/>
      <c r="JO55" s="498"/>
      <c r="JP55" s="498"/>
      <c r="JQ55" s="498"/>
      <c r="JR55" s="498"/>
      <c r="JS55" s="498"/>
      <c r="JT55" s="498"/>
      <c r="JU55" s="498"/>
      <c r="JV55" s="498"/>
      <c r="JW55" s="498"/>
      <c r="JX55" s="498"/>
      <c r="JY55" s="498"/>
      <c r="JZ55" s="498"/>
      <c r="KA55" s="498"/>
      <c r="KB55" s="498"/>
      <c r="KC55" s="498"/>
      <c r="KD55" s="498"/>
      <c r="KE55" s="498"/>
      <c r="KF55" s="498"/>
      <c r="KG55" s="498"/>
      <c r="KH55" s="498"/>
      <c r="KI55" s="498"/>
      <c r="KJ55" s="498"/>
      <c r="KK55" s="498"/>
      <c r="KL55" s="498"/>
      <c r="KM55" s="498"/>
      <c r="KN55" s="498"/>
      <c r="KO55" s="498"/>
      <c r="KP55" s="498"/>
      <c r="KQ55" s="498"/>
      <c r="KR55" s="498"/>
      <c r="KS55" s="498"/>
      <c r="KT55" s="498"/>
      <c r="KU55" s="498"/>
      <c r="KV55" s="498"/>
      <c r="KW55" s="498"/>
      <c r="KX55" s="498"/>
      <c r="KY55" s="498"/>
      <c r="KZ55" s="498"/>
      <c r="LA55" s="498"/>
      <c r="LB55" s="498"/>
      <c r="LC55" s="498"/>
      <c r="LD55" s="498"/>
      <c r="LE55" s="498"/>
      <c r="LF55" s="498"/>
      <c r="LG55" s="498"/>
      <c r="LH55" s="498"/>
      <c r="LI55" s="498"/>
      <c r="LJ55" s="498"/>
      <c r="LK55" s="498"/>
      <c r="LL55" s="498"/>
      <c r="LM55" s="498"/>
      <c r="LN55" s="498"/>
      <c r="LO55" s="498"/>
    </row>
    <row r="56" spans="1:327" ht="42.75" x14ac:dyDescent="0.25">
      <c r="A56" s="123"/>
      <c r="B56" s="120" t="s">
        <v>456</v>
      </c>
      <c r="C56" s="120" t="s">
        <v>457</v>
      </c>
      <c r="D56" s="123" t="s">
        <v>453</v>
      </c>
      <c r="E56" s="39" t="s">
        <v>34</v>
      </c>
      <c r="F56" s="75" t="s">
        <v>34</v>
      </c>
      <c r="G56" s="123" t="s">
        <v>69</v>
      </c>
      <c r="H56" s="123" t="s">
        <v>454</v>
      </c>
      <c r="I56" s="121"/>
      <c r="J56" s="123"/>
      <c r="K56" s="294" t="s">
        <v>272</v>
      </c>
      <c r="L56" s="123" t="s">
        <v>455</v>
      </c>
      <c r="M56" s="124">
        <v>43840</v>
      </c>
      <c r="N56" s="382">
        <v>44936</v>
      </c>
      <c r="O56" s="155" t="s">
        <v>119</v>
      </c>
      <c r="P56" s="18" t="s">
        <v>69</v>
      </c>
      <c r="Q56" s="492">
        <v>44936</v>
      </c>
      <c r="R56" s="9" t="s">
        <v>76</v>
      </c>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c r="BM56" s="498"/>
      <c r="BN56" s="498"/>
      <c r="BO56" s="498"/>
      <c r="BP56" s="498"/>
      <c r="BQ56" s="498"/>
      <c r="BR56" s="498"/>
      <c r="BS56" s="498"/>
      <c r="BT56" s="498"/>
      <c r="BU56" s="498"/>
      <c r="BV56" s="498"/>
      <c r="BW56" s="498"/>
      <c r="BX56" s="498"/>
      <c r="BY56" s="498"/>
      <c r="BZ56" s="498"/>
      <c r="CA56" s="498"/>
      <c r="CB56" s="498"/>
      <c r="CC56" s="498"/>
      <c r="CD56" s="498"/>
      <c r="CE56" s="498"/>
      <c r="CF56" s="498"/>
      <c r="CG56" s="498"/>
      <c r="CH56" s="498"/>
      <c r="CI56" s="498"/>
      <c r="CJ56" s="498"/>
      <c r="CK56" s="498"/>
      <c r="CL56" s="498"/>
      <c r="CM56" s="498"/>
      <c r="CN56" s="498"/>
      <c r="CO56" s="498"/>
      <c r="CP56" s="498"/>
      <c r="CQ56" s="498"/>
      <c r="CR56" s="498"/>
      <c r="CS56" s="498"/>
      <c r="CT56" s="498"/>
      <c r="CU56" s="498"/>
      <c r="CV56" s="498"/>
      <c r="CW56" s="498"/>
      <c r="CX56" s="498"/>
      <c r="CY56" s="498"/>
      <c r="CZ56" s="498"/>
      <c r="DA56" s="498"/>
      <c r="DB56" s="498"/>
      <c r="DC56" s="498"/>
      <c r="DD56" s="498"/>
      <c r="DE56" s="498"/>
      <c r="DF56" s="498"/>
      <c r="DG56" s="498"/>
      <c r="DH56" s="498"/>
      <c r="DI56" s="498"/>
      <c r="DJ56" s="498"/>
      <c r="DK56" s="498"/>
      <c r="DL56" s="498"/>
      <c r="DM56" s="498"/>
      <c r="DN56" s="498"/>
      <c r="DO56" s="498"/>
      <c r="DP56" s="498"/>
      <c r="DQ56" s="498"/>
      <c r="DR56" s="498"/>
      <c r="DS56" s="498"/>
      <c r="DT56" s="498"/>
      <c r="DU56" s="498"/>
      <c r="DV56" s="498"/>
      <c r="DW56" s="498"/>
      <c r="DX56" s="498"/>
      <c r="DY56" s="498"/>
      <c r="DZ56" s="498"/>
      <c r="EA56" s="498"/>
      <c r="EB56" s="498"/>
      <c r="EC56" s="498"/>
      <c r="ED56" s="498"/>
      <c r="EE56" s="498"/>
      <c r="EF56" s="498"/>
      <c r="EG56" s="498"/>
      <c r="EH56" s="498"/>
      <c r="EI56" s="498"/>
      <c r="EJ56" s="498"/>
      <c r="EK56" s="498"/>
      <c r="EL56" s="498"/>
      <c r="EM56" s="498"/>
      <c r="EN56" s="498"/>
      <c r="EO56" s="498"/>
      <c r="EP56" s="498"/>
      <c r="EQ56" s="498"/>
      <c r="ER56" s="498"/>
      <c r="ES56" s="498"/>
      <c r="ET56" s="498"/>
      <c r="EU56" s="498"/>
      <c r="EV56" s="498"/>
      <c r="EW56" s="498"/>
      <c r="EX56" s="498"/>
      <c r="EY56" s="498"/>
      <c r="EZ56" s="498"/>
      <c r="FA56" s="498"/>
      <c r="FB56" s="498"/>
      <c r="FC56" s="498"/>
      <c r="FD56" s="498"/>
      <c r="FE56" s="498"/>
      <c r="FF56" s="498"/>
      <c r="FG56" s="498"/>
      <c r="FH56" s="498"/>
      <c r="FI56" s="498"/>
      <c r="FJ56" s="498"/>
      <c r="FK56" s="498"/>
      <c r="FL56" s="498"/>
      <c r="FM56" s="498"/>
      <c r="FN56" s="498"/>
      <c r="FO56" s="498"/>
      <c r="FP56" s="498"/>
      <c r="FQ56" s="498"/>
      <c r="FR56" s="498"/>
      <c r="FS56" s="498"/>
      <c r="FT56" s="498"/>
      <c r="FU56" s="498"/>
      <c r="FV56" s="498"/>
      <c r="FW56" s="498"/>
      <c r="FX56" s="498"/>
      <c r="FY56" s="498"/>
      <c r="FZ56" s="498"/>
      <c r="GA56" s="498"/>
      <c r="GB56" s="498"/>
      <c r="GC56" s="498"/>
      <c r="GD56" s="498"/>
      <c r="GE56" s="498"/>
      <c r="GF56" s="498"/>
      <c r="GG56" s="498"/>
      <c r="GH56" s="498"/>
      <c r="GI56" s="498"/>
      <c r="GJ56" s="498"/>
      <c r="GK56" s="498"/>
      <c r="GL56" s="498"/>
      <c r="GM56" s="498"/>
      <c r="GN56" s="498"/>
      <c r="GO56" s="498"/>
      <c r="GP56" s="498"/>
      <c r="GQ56" s="498"/>
      <c r="GR56" s="498"/>
      <c r="GS56" s="498"/>
      <c r="GT56" s="498"/>
      <c r="GU56" s="498"/>
      <c r="GV56" s="498"/>
      <c r="GW56" s="498"/>
      <c r="GX56" s="498"/>
      <c r="GY56" s="498"/>
      <c r="GZ56" s="498"/>
      <c r="HA56" s="498"/>
      <c r="HB56" s="498"/>
      <c r="HC56" s="498"/>
      <c r="HD56" s="498"/>
      <c r="HE56" s="498"/>
      <c r="HF56" s="498"/>
      <c r="HG56" s="498"/>
      <c r="HH56" s="498"/>
      <c r="HI56" s="498"/>
      <c r="HJ56" s="498"/>
      <c r="HK56" s="498"/>
      <c r="HL56" s="498"/>
      <c r="HM56" s="498"/>
      <c r="HN56" s="498"/>
      <c r="HO56" s="498"/>
      <c r="HP56" s="498"/>
      <c r="HQ56" s="498"/>
      <c r="HR56" s="498"/>
      <c r="HS56" s="498"/>
      <c r="HT56" s="498"/>
      <c r="HU56" s="498"/>
      <c r="HV56" s="498"/>
      <c r="HW56" s="498"/>
      <c r="HX56" s="498"/>
      <c r="HY56" s="498"/>
      <c r="HZ56" s="498"/>
      <c r="IA56" s="498"/>
      <c r="IB56" s="498"/>
      <c r="IC56" s="498"/>
      <c r="ID56" s="498"/>
      <c r="IE56" s="498"/>
      <c r="IF56" s="498"/>
      <c r="IG56" s="498"/>
      <c r="IH56" s="498"/>
      <c r="II56" s="498"/>
      <c r="IJ56" s="498"/>
      <c r="IK56" s="498"/>
      <c r="IL56" s="498"/>
      <c r="IM56" s="498"/>
      <c r="IN56" s="498"/>
      <c r="IO56" s="498"/>
      <c r="IP56" s="498"/>
      <c r="IQ56" s="498"/>
      <c r="IR56" s="498"/>
      <c r="IS56" s="498"/>
      <c r="IT56" s="498"/>
      <c r="IU56" s="498"/>
      <c r="IV56" s="498"/>
      <c r="IW56" s="498"/>
      <c r="IX56" s="498"/>
      <c r="IY56" s="498"/>
      <c r="IZ56" s="498"/>
      <c r="JA56" s="498"/>
      <c r="JB56" s="498"/>
      <c r="JC56" s="498"/>
      <c r="JD56" s="498"/>
      <c r="JE56" s="498"/>
      <c r="JF56" s="498"/>
      <c r="JG56" s="498"/>
      <c r="JH56" s="498"/>
      <c r="JI56" s="498"/>
      <c r="JJ56" s="498"/>
      <c r="JK56" s="498"/>
      <c r="JL56" s="498"/>
      <c r="JM56" s="498"/>
      <c r="JN56" s="498"/>
      <c r="JO56" s="498"/>
      <c r="JP56" s="498"/>
      <c r="JQ56" s="498"/>
      <c r="JR56" s="498"/>
      <c r="JS56" s="498"/>
      <c r="JT56" s="498"/>
      <c r="JU56" s="498"/>
      <c r="JV56" s="498"/>
      <c r="JW56" s="498"/>
      <c r="JX56" s="498"/>
      <c r="JY56" s="498"/>
      <c r="JZ56" s="498"/>
      <c r="KA56" s="498"/>
      <c r="KB56" s="498"/>
      <c r="KC56" s="498"/>
      <c r="KD56" s="498"/>
      <c r="KE56" s="498"/>
      <c r="KF56" s="498"/>
      <c r="KG56" s="498"/>
      <c r="KH56" s="498"/>
      <c r="KI56" s="498"/>
      <c r="KJ56" s="498"/>
      <c r="KK56" s="498"/>
      <c r="KL56" s="498"/>
      <c r="KM56" s="498"/>
      <c r="KN56" s="498"/>
      <c r="KO56" s="498"/>
      <c r="KP56" s="498"/>
      <c r="KQ56" s="498"/>
      <c r="KR56" s="498"/>
      <c r="KS56" s="498"/>
      <c r="KT56" s="498"/>
      <c r="KU56" s="498"/>
      <c r="KV56" s="498"/>
      <c r="KW56" s="498"/>
      <c r="KX56" s="498"/>
      <c r="KY56" s="498"/>
      <c r="KZ56" s="498"/>
      <c r="LA56" s="498"/>
      <c r="LB56" s="498"/>
      <c r="LC56" s="498"/>
      <c r="LD56" s="498"/>
      <c r="LE56" s="498"/>
      <c r="LF56" s="498"/>
      <c r="LG56" s="498"/>
      <c r="LH56" s="498"/>
      <c r="LI56" s="498"/>
      <c r="LJ56" s="498"/>
      <c r="LK56" s="498"/>
      <c r="LL56" s="498"/>
      <c r="LM56" s="498"/>
      <c r="LN56" s="498"/>
      <c r="LO56" s="498"/>
    </row>
    <row r="57" spans="1:327" ht="42.75" x14ac:dyDescent="0.25">
      <c r="A57" s="286"/>
      <c r="B57" s="286" t="s">
        <v>458</v>
      </c>
      <c r="C57" s="286" t="s">
        <v>459</v>
      </c>
      <c r="D57" s="286" t="s">
        <v>460</v>
      </c>
      <c r="E57" s="43" t="s">
        <v>33</v>
      </c>
      <c r="F57" s="287" t="s">
        <v>33</v>
      </c>
      <c r="G57" s="288"/>
      <c r="H57" s="289">
        <v>5000</v>
      </c>
      <c r="I57" s="289">
        <v>25000</v>
      </c>
      <c r="J57" s="288"/>
      <c r="K57" s="294" t="s">
        <v>272</v>
      </c>
      <c r="L57" s="150" t="s">
        <v>36</v>
      </c>
      <c r="M57" s="290">
        <v>43859</v>
      </c>
      <c r="N57" s="296">
        <v>45687</v>
      </c>
      <c r="O57" s="485" t="s">
        <v>367</v>
      </c>
      <c r="P57" s="1"/>
      <c r="Q57" s="44">
        <v>45687</v>
      </c>
      <c r="R57" s="1" t="s">
        <v>84</v>
      </c>
    </row>
    <row r="58" spans="1:327" ht="28.5" x14ac:dyDescent="0.25">
      <c r="A58" s="137"/>
      <c r="B58" s="291" t="s">
        <v>461</v>
      </c>
      <c r="C58" s="292" t="s">
        <v>462</v>
      </c>
      <c r="D58" s="293" t="s">
        <v>463</v>
      </c>
      <c r="E58" s="293" t="s">
        <v>34</v>
      </c>
      <c r="F58" s="293" t="s">
        <v>34</v>
      </c>
      <c r="G58" s="293"/>
      <c r="H58" s="338">
        <v>344854</v>
      </c>
      <c r="I58" s="338">
        <v>1724270</v>
      </c>
      <c r="J58" s="293"/>
      <c r="K58" s="294" t="s">
        <v>272</v>
      </c>
      <c r="L58" s="293" t="s">
        <v>310</v>
      </c>
      <c r="M58" s="295">
        <v>44773</v>
      </c>
      <c r="N58" s="295">
        <v>45138</v>
      </c>
      <c r="O58" s="486" t="s">
        <v>322</v>
      </c>
      <c r="P58" s="475" t="s">
        <v>464</v>
      </c>
      <c r="Q58" s="493">
        <v>45138</v>
      </c>
      <c r="R58" s="1" t="s">
        <v>84</v>
      </c>
    </row>
    <row r="59" spans="1:327" ht="28.5" x14ac:dyDescent="0.25">
      <c r="A59" s="344"/>
      <c r="B59" s="425" t="s">
        <v>465</v>
      </c>
      <c r="C59" s="426" t="s">
        <v>466</v>
      </c>
      <c r="D59" s="352" t="s">
        <v>467</v>
      </c>
      <c r="E59" s="352" t="s">
        <v>34</v>
      </c>
      <c r="F59" s="352" t="s">
        <v>34</v>
      </c>
      <c r="G59" s="352"/>
      <c r="H59" s="432">
        <v>175800</v>
      </c>
      <c r="I59" s="432">
        <v>87900</v>
      </c>
      <c r="J59" s="344"/>
      <c r="K59" s="409" t="s">
        <v>272</v>
      </c>
      <c r="L59" s="352" t="s">
        <v>310</v>
      </c>
      <c r="M59" s="433">
        <v>44773</v>
      </c>
      <c r="N59" s="434">
        <v>45138</v>
      </c>
      <c r="O59" s="487" t="s">
        <v>322</v>
      </c>
      <c r="P59" s="494" t="s">
        <v>468</v>
      </c>
      <c r="Q59" s="495">
        <v>45138</v>
      </c>
      <c r="R59" s="1" t="s">
        <v>84</v>
      </c>
    </row>
    <row r="60" spans="1:327" ht="43.5" x14ac:dyDescent="0.25">
      <c r="A60" s="344"/>
      <c r="B60" s="425" t="s">
        <v>465</v>
      </c>
      <c r="C60" s="426" t="s">
        <v>469</v>
      </c>
      <c r="D60" s="352" t="s">
        <v>470</v>
      </c>
      <c r="E60" s="352" t="s">
        <v>34</v>
      </c>
      <c r="F60" s="352" t="s">
        <v>34</v>
      </c>
      <c r="G60" s="352"/>
      <c r="H60" s="432">
        <v>19550</v>
      </c>
      <c r="I60" s="432">
        <v>97755</v>
      </c>
      <c r="J60" s="438" t="s">
        <v>471</v>
      </c>
      <c r="K60" s="409" t="s">
        <v>272</v>
      </c>
      <c r="L60" s="352" t="s">
        <v>310</v>
      </c>
      <c r="M60" s="433">
        <v>44773</v>
      </c>
      <c r="N60" s="434">
        <v>45138</v>
      </c>
      <c r="O60" s="487" t="s">
        <v>322</v>
      </c>
      <c r="P60" s="494" t="s">
        <v>468</v>
      </c>
      <c r="Q60" s="495">
        <v>45138</v>
      </c>
      <c r="R60" s="1" t="s">
        <v>84</v>
      </c>
    </row>
    <row r="61" spans="1:327" ht="28.5" x14ac:dyDescent="0.25">
      <c r="A61" s="118"/>
      <c r="B61" s="118" t="s">
        <v>472</v>
      </c>
      <c r="C61" s="118" t="s">
        <v>472</v>
      </c>
      <c r="D61" s="118" t="s">
        <v>473</v>
      </c>
      <c r="E61" s="137" t="s">
        <v>33</v>
      </c>
      <c r="F61" s="137" t="s">
        <v>33</v>
      </c>
      <c r="G61" s="118"/>
      <c r="H61" s="431">
        <v>12000</v>
      </c>
      <c r="I61" s="431">
        <v>24000</v>
      </c>
      <c r="J61" s="118"/>
      <c r="K61" s="294" t="s">
        <v>272</v>
      </c>
      <c r="L61" s="118" t="s">
        <v>474</v>
      </c>
      <c r="M61" s="134">
        <v>43556</v>
      </c>
      <c r="N61" s="134">
        <v>44286</v>
      </c>
      <c r="O61" s="453" t="s">
        <v>123</v>
      </c>
      <c r="P61" s="3"/>
      <c r="Q61" s="103">
        <v>45016</v>
      </c>
      <c r="R61" s="3" t="s">
        <v>55</v>
      </c>
    </row>
    <row r="62" spans="1:327" ht="29.25" x14ac:dyDescent="0.25">
      <c r="A62" s="293"/>
      <c r="B62" s="293" t="s">
        <v>475</v>
      </c>
      <c r="C62" s="298" t="s">
        <v>476</v>
      </c>
      <c r="D62" s="293" t="s">
        <v>477</v>
      </c>
      <c r="E62" s="293" t="s">
        <v>33</v>
      </c>
      <c r="F62" s="293" t="s">
        <v>34</v>
      </c>
      <c r="G62" s="293" t="s">
        <v>69</v>
      </c>
      <c r="H62" s="437">
        <v>141403</v>
      </c>
      <c r="I62" s="437">
        <v>141403</v>
      </c>
      <c r="J62" s="293" t="s">
        <v>69</v>
      </c>
      <c r="K62" s="294" t="s">
        <v>272</v>
      </c>
      <c r="L62" s="293" t="s">
        <v>310</v>
      </c>
      <c r="M62" s="295">
        <v>44866</v>
      </c>
      <c r="N62" s="295">
        <v>45230</v>
      </c>
      <c r="O62" s="486" t="s">
        <v>135</v>
      </c>
      <c r="P62" s="475"/>
      <c r="Q62" s="493">
        <v>45230</v>
      </c>
      <c r="R62" s="475"/>
    </row>
    <row r="65" spans="1:8" x14ac:dyDescent="0.25">
      <c r="H65" s="389"/>
    </row>
    <row r="66" spans="1:8" x14ac:dyDescent="0.25">
      <c r="A66" s="97"/>
      <c r="H66" s="390"/>
    </row>
    <row r="67" spans="1:8" x14ac:dyDescent="0.25">
      <c r="A67" s="52"/>
      <c r="H67" s="391"/>
    </row>
    <row r="68" spans="1:8" x14ac:dyDescent="0.25">
      <c r="A68" s="52"/>
      <c r="H68" s="390"/>
    </row>
    <row r="69" spans="1:8" x14ac:dyDescent="0.25">
      <c r="A69" s="52"/>
      <c r="H69" s="391"/>
    </row>
    <row r="70" spans="1:8" x14ac:dyDescent="0.25">
      <c r="A70" s="52"/>
      <c r="H70" s="390"/>
    </row>
    <row r="71" spans="1:8" x14ac:dyDescent="0.25">
      <c r="A71" s="52"/>
      <c r="H71" s="390"/>
    </row>
    <row r="72" spans="1:8" x14ac:dyDescent="0.25">
      <c r="A72" s="52"/>
    </row>
    <row r="73" spans="1:8" x14ac:dyDescent="0.25">
      <c r="A73" s="52"/>
    </row>
    <row r="74" spans="1:8" x14ac:dyDescent="0.25">
      <c r="A74" s="52"/>
    </row>
    <row r="75" spans="1:8" x14ac:dyDescent="0.25">
      <c r="A75" s="52"/>
    </row>
    <row r="76" spans="1:8" x14ac:dyDescent="0.25">
      <c r="A76" s="52"/>
    </row>
    <row r="77" spans="1:8" x14ac:dyDescent="0.25">
      <c r="A77" s="52"/>
    </row>
  </sheetData>
  <autoFilter ref="A6:R61" xr:uid="{89348DBA-FD69-4FF6-B473-58656148C88F}"/>
  <dataValidations count="34">
    <dataValidation allowBlank="1" showInputMessage="1" showErrorMessage="1" promptTitle="Contract Title" prompt="Enter the title of the awarded contract" sqref="IP10:IP16 B7:C8 B9 B17:C17 D27 C20:C22 IR53:IR54 IQ34:IQ38 IQ46:IQ50 IR51 B18:B26 B28:B33" xr:uid="{4959BC4B-08FD-4A3D-937D-6572079C6331}">
      <formula1>0</formula1>
      <formula2>0</formula2>
    </dataValidation>
    <dataValidation allowBlank="1" showInputMessage="1" showErrorMessage="1" promptTitle="Extension Options" prompt="Enter a description of any extension options available in the contract (if relevant)" sqref="P17 P7:P8 P19:P26 P28:P32" xr:uid="{7563A046-933E-492A-9A7A-48F981A95CCB}">
      <formula1>0</formula1>
      <formula2>0</formula2>
    </dataValidation>
    <dataValidation allowBlank="1" showInputMessage="1" showErrorMessage="1" promptTitle="Yearly contract value." prompt="Enter the estimated yearly value for this contract" sqref="I8 H7:H8 H22:H23" xr:uid="{FA70143B-827F-42D9-991E-70ABFE496B27}">
      <formula1>0</formula1>
      <formula2>0</formula2>
    </dataValidation>
    <dataValidation allowBlank="1" showInputMessage="1" showErrorMessage="1" promptTitle="Commencement Date" prompt="Enter the date on which this contract commences" sqref="M7 M9 O27:P27 R27 M17:M33" xr:uid="{714BD1A3-5A72-461A-8D64-4914C0136FF2}">
      <formula1>0</formula1>
      <formula2>0</formula2>
    </dataValidation>
    <dataValidation allowBlank="1" showInputMessage="1" showErrorMessage="1" promptTitle="Initial Expiry Date" prompt="Enter the date on which the contract will expire (excluding extension options)" sqref="Q7:Q9 M8 N7:N9 Q21 Q27 Q19 N17:N19 Q32:Q33 N21:N33" xr:uid="{3CFC6FC9-3BEC-4852-AD45-D13CE1399383}">
      <formula1>0</formula1>
      <formula2>0</formula2>
    </dataValidation>
    <dataValidation allowBlank="1" showInputMessage="1" showErrorMessage="1" promptTitle="Contract length" prompt="Enter the length of contract entered excluding any possible extensions." sqref="O7:O9 P33 P18 O17:O26 O28:O33" xr:uid="{0347D74B-3522-46F9-B202-2A54FDDF021D}">
      <formula1>0</formula1>
      <formula2>0</formula2>
    </dataValidation>
    <dataValidation allowBlank="1" showInputMessage="1" showErrorMessage="1" promptTitle="Contract Ref." prompt="Enter the unique Contract Reference that has been assigned to this contract" sqref="IO10:IO16 A7:A9 IP34:IP38 IP46:IP50 IQ51 IQ53:IQ54 A55 A17:A33" xr:uid="{9F936D00-835E-470B-811C-226690FD6C74}">
      <formula1>0</formula1>
      <formula2>0</formula2>
    </dataValidation>
    <dataValidation allowBlank="1" showInputMessage="1" showErrorMessage="1" promptTitle="Supplier Name" prompt="Enter the registered name of this supplier as stated in the contract" sqref="IR10:IR16 F55:F56 IT53:IT54 F28:F29 IS34:IS38 IS46:IS50 IT51 E32:F32 E18:F18 F20:F26 E51:F52 E53:E57 D7:F9 F34:F39 F41:F50 E10:F15 D17:D26 E16:E17 E33:E50 D28:D33 E19:E31" xr:uid="{1B009E8D-CEB8-48C3-B9B5-2A9131C82D5A}">
      <formula1>0</formula1>
      <formula2>0</formula2>
    </dataValidation>
    <dataValidation allowBlank="1" showInputMessage="1" showErrorMessage="1" promptTitle="Estimated Contract Value" prompt="Enter the estimated total value over the full duration of the contract including any extension options" sqref="I7 I9 H27 I17:I18 H24 I20:I33" xr:uid="{D8950C82-CFD6-4143-BE5E-D73BF49BAA79}">
      <formula1>0</formula1>
      <formula2>0</formula2>
    </dataValidation>
    <dataValidation allowBlank="1" showInputMessage="1" showErrorMessage="1" promptTitle="Lead Client Manager" prompt="Enter the name of the Lead Client Manager who will manage this contract" sqref="K27 L7:L9 K17:K21 L17:L29 K30:L33" xr:uid="{28A3CC81-4312-4A87-BBCE-F338B965EC8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IS10:IU16 IT34:IV38 IT46:IV50 IU51:IW51 IU53:IW54 G7:G14 G17:G33" xr:uid="{44CC210E-C1A8-4902-83FE-401DF8A67C72}">
      <formula1>"SME,Voluntary,N/A"</formula1>
      <formula2>0</formula2>
    </dataValidation>
    <dataValidation type="list" allowBlank="1" showInputMessage="1" showErrorMessage="1" sqref="R12:R14 R49" xr:uid="{B839F847-E2A5-44C8-B848-5F20CF89CE25}">
      <formula1>"Contract let via quote, Contract let via tender, Out to Tender "</formula1>
    </dataValidation>
    <dataValidation allowBlank="1" showInputMessage="1" showErrorMessage="1" promptTitle="Contract Ref." prompt="Enter the unique Contract Reference that has been assigned to this contract" sqref="A46:A50 A12:A13 A34:A39 D12 D48 A57 A61" xr:uid="{616D1E2E-D782-41F9-8D2F-FBBD821E23FE}"/>
    <dataValidation allowBlank="1" showInputMessage="1" showErrorMessage="1" promptTitle="Contract Title" prompt="Enter the title of the awarded contract" sqref="C12 D47 C37:C39 B34:B46 B49:B50 C48 C14:C15 B13:B16 B61" xr:uid="{611B40B0-0077-4ABB-A53F-001C93CA029E}"/>
    <dataValidation allowBlank="1" showInputMessage="1" showErrorMessage="1" promptTitle="Current Expiry Date" prompt="Enter the date on which the contract is currently scheduled to expire" sqref="Q14 Q39" xr:uid="{BA96A0F2-F074-4825-B7A5-6D5988C687BF}"/>
    <dataValidation allowBlank="1" showInputMessage="1" showErrorMessage="1" promptTitle="Initial Expiry Date" prompt="Enter the date on which the contract will expire (excluding extension options)" sqref="N12:N15 N57 Q46:Q50 Q34:Q36 N34:N41 N43:N50 Q40:Q41 Q61 Q57 Q15 N61 Q12:Q13" xr:uid="{71543463-596F-4865-8855-0C85DE952D56}"/>
    <dataValidation allowBlank="1" showInputMessage="1" showErrorMessage="1" promptTitle="Supplier Name" prompt="Enter the registered name of this supplier as stated in the contract" sqref="A15:A16 D13 D49:D50 A40:A45 F40 D34:D47 D15:D16 D61" xr:uid="{A9D40A7C-B4CE-4716-B9B3-6E09A8AD637B}"/>
    <dataValidation allowBlank="1" showInputMessage="1" showErrorMessage="1" promptTitle="Yearly contract value" prompt="Enter the estimated yearly value for this contract" sqref="H12 I47 I45 H34:H48 H57 H61:I61" xr:uid="{07D352C5-B6C7-4CE4-B419-253DC588EE0A}"/>
    <dataValidation type="list" allowBlank="1" showInputMessage="1" showErrorMessage="1" sqref="R15:R16 R57:R61 R34:R48" xr:uid="{B70A0A83-F673-48C0-8100-5FA523378D66}">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14" xr:uid="{77684BE4-44B9-402F-A68A-6F6331019EC9}"/>
    <dataValidation allowBlank="1" showInputMessage="1" showErrorMessage="1" promptTitle="Senior Responsible Officer" prompt="Enter the name of the senior officer responsible for this contract on behalf of the Council" sqref="L57 L61 L34:L50 L10:L16" xr:uid="{1747BB5C-8F57-4C8A-982F-20B055AD79D0}"/>
    <dataValidation allowBlank="1" showInputMessage="1" showErrorMessage="1" promptTitle="Extension Options" prompt="Enter a description of any extension options available in the contract (if relevant)" sqref="P34:P44 P57 P61 P12:P16 P46:P50" xr:uid="{8E92666F-3864-4650-B7F9-6729E0CFF546}"/>
    <dataValidation type="list" allowBlank="1" showInputMessage="1" showErrorMessage="1" promptTitle="SME or Voluntary organisation." prompt="Is the supplier an SME (Small or medium sized enterprise) or from the voluntary/community sector._x000a__x000a_Please enter SME, Voluntary or N/A." sqref="G57 G34:G46 G48:G50 G61 G15:G16" xr:uid="{5C38B26E-8E0F-47D3-9DA7-BCE3FF751CB9}">
      <formula1>"SME, Voluntary, N/A"</formula1>
    </dataValidation>
    <dataValidation allowBlank="1" showInputMessage="1" showErrorMessage="1" promptTitle="VAT that cannot be recovered" prompt="Enter the amount of VAT that cannot be recovered. If none please enter &quot;0&quot;." sqref="J57 J34:J46 J48:J50 J61" xr:uid="{FADA1A4A-A41E-43FB-87D4-26A9013040C1}"/>
    <dataValidation allowBlank="1" showInputMessage="1" showErrorMessage="1" promptTitle="Commencement Date" prompt="Enter the date on which this contract commences" sqref="M57 Q37:Q38 N42 Q42 M34:M50 M12:M15 M61" xr:uid="{D6DB7B8B-B222-4F15-B730-2391A8D553F0}"/>
    <dataValidation allowBlank="1" showInputMessage="1" showErrorMessage="1" promptTitle="Contract length" prompt="Enter the length of contract entered excluding any possible extensions." sqref="O34:O50 P45 O57 O10:O16 O61" xr:uid="{C66C7224-F349-4EF1-BA20-55FD3B60993E}"/>
    <dataValidation allowBlank="1" showInputMessage="1" showErrorMessage="1" promptTitle="Contract Description" prompt="Enter a brief description of the supplies, services or works to be provided under this contract" sqref="C13 C34:C36 C40:C46 C49:C50 C16 C61" xr:uid="{195C35A1-7FF9-41BD-A4D5-A4A4937A3C19}"/>
    <dataValidation allowBlank="1" showInputMessage="1" showErrorMessage="1" promptTitle="Estimated Contract Value" prompt="Enter the estimated total value over the full duration of the contract including any extension options" sqref="I57 I34:I44 I46 I48:I50 I12:I15" xr:uid="{CEB2B74C-988F-4429-9697-6C25A53BB78B}"/>
    <dataValidation allowBlank="1" showInputMessage="1" showErrorMessage="1" promptTitle="Contract Description" prompt="Enter a brief description of the supplies, services or works to be provided under this contract" sqref="IQ10:IQ16 C9 C18:C19 C23:C26 IR34:IR38 IR46:IR50 IS51 IS53:IS54 C28:C33" xr:uid="{6168C3EA-C989-48BD-8591-BA3845F354C4}">
      <formula1>0</formula1>
      <formula2>0</formula2>
    </dataValidation>
    <dataValidation type="list" allowBlank="1" showInputMessage="1" showErrorMessage="1" sqref="R9 R24" xr:uid="{590684B0-1A29-41D5-936E-B11280F17AB0}">
      <formula1>"Contract let via quote,Contract let via tender,Out to Tender,Tender being developed,Contract let via framework"</formula1>
      <formula2>0</formula2>
    </dataValidation>
    <dataValidation allowBlank="1" showInputMessage="1" showErrorMessage="1" promptTitle="Yearly contract value" prompt="Enter the estimated yearly value for this contract" sqref="H9 H25:H26 H17:H21 I19 H28:H33" xr:uid="{E943EE9A-2A92-4A9A-BA71-85EB813F7434}">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5:R26 R33 R7:R8 R31 R17:R23 R28:R29" xr:uid="{00000000-0002-0000-0500-00000B000000}">
      <formula1>"Contract let via quote,Contract let via tender,Out to Tender "</formula1>
      <formula2>0</formula2>
    </dataValidation>
    <dataValidation allowBlank="1" showInputMessage="1" showErrorMessage="1" promptTitle="Current Expiry Date" prompt="Enter the date on which the contract is currently scheduled to expire" sqref="Q22:Q26 N20 Q17:Q18 Q20 R30 Q28:Q31" xr:uid="{00000000-0002-0000-0500-000008000000}">
      <formula1>0</formula1>
      <formula2>0</formula2>
    </dataValidation>
    <dataValidation allowBlank="1" showInputMessage="1" showErrorMessage="1" promptTitle="VAT that cannot be recovered" prompt="Enter the amount of VAT that cannot be recovered. If none please enter &quot;0&quot;." sqref="J7:J33" xr:uid="{4EFE80D8-1827-42CC-A7C7-1AAEA8E694B4}">
      <formula1>0</formula1>
      <formula2>0</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L72"/>
  <sheetViews>
    <sheetView zoomScale="80" zoomScaleNormal="80" workbookViewId="0">
      <pane ySplit="1" topLeftCell="A2" activePane="bottomLeft" state="frozen"/>
      <selection pane="bottomLeft" activeCell="F10" sqref="F10"/>
    </sheetView>
  </sheetViews>
  <sheetFormatPr defaultRowHeight="15" x14ac:dyDescent="0.25"/>
  <cols>
    <col min="1" max="1" width="10.5703125" customWidth="1"/>
    <col min="2" max="2" width="37" customWidth="1"/>
    <col min="3" max="3" width="26.28515625" customWidth="1"/>
    <col min="4" max="4" width="27.28515625" customWidth="1"/>
    <col min="5" max="5" width="8.7109375" customWidth="1"/>
    <col min="6" max="6" width="10.42578125" customWidth="1"/>
    <col min="7" max="7" width="20.28515625" customWidth="1"/>
    <col min="8" max="8" width="17.7109375" customWidth="1"/>
    <col min="9" max="9" width="17" customWidth="1"/>
    <col min="10" max="10" width="10.140625" customWidth="1"/>
    <col min="11" max="11" width="14.42578125" customWidth="1"/>
    <col min="12" max="12" width="13.28515625" customWidth="1"/>
    <col min="13" max="13" width="16.7109375" customWidth="1"/>
    <col min="14" max="14" width="13" customWidth="1"/>
    <col min="15" max="15" width="11.7109375" customWidth="1"/>
    <col min="16" max="16" width="11.5703125" customWidth="1"/>
    <col min="17" max="17" width="12.42578125" customWidth="1"/>
    <col min="18" max="18" width="15.28515625" customWidth="1"/>
  </cols>
  <sheetData>
    <row r="1" spans="1:47" ht="75" x14ac:dyDescent="0.25">
      <c r="A1" s="139" t="s">
        <v>12</v>
      </c>
      <c r="B1" s="139" t="s">
        <v>13</v>
      </c>
      <c r="C1" s="139" t="s">
        <v>14</v>
      </c>
      <c r="D1" s="139" t="s">
        <v>15</v>
      </c>
      <c r="E1" s="139" t="s">
        <v>16</v>
      </c>
      <c r="F1" s="139" t="s">
        <v>17</v>
      </c>
      <c r="G1" s="139" t="s">
        <v>18</v>
      </c>
      <c r="H1" s="139" t="s">
        <v>19</v>
      </c>
      <c r="I1" s="139" t="s">
        <v>20</v>
      </c>
      <c r="J1" s="139" t="s">
        <v>21</v>
      </c>
      <c r="K1" s="139" t="s">
        <v>22</v>
      </c>
      <c r="L1" s="139" t="s">
        <v>23</v>
      </c>
      <c r="M1" s="139" t="s">
        <v>24</v>
      </c>
      <c r="N1" s="139" t="s">
        <v>25</v>
      </c>
      <c r="O1" s="139" t="s">
        <v>26</v>
      </c>
      <c r="P1" s="139" t="s">
        <v>27</v>
      </c>
      <c r="Q1" s="139" t="s">
        <v>28</v>
      </c>
      <c r="R1" s="139" t="s">
        <v>29</v>
      </c>
    </row>
    <row r="2" spans="1:47" ht="28.5" x14ac:dyDescent="0.25">
      <c r="A2" s="35"/>
      <c r="B2" s="35" t="s">
        <v>478</v>
      </c>
      <c r="C2" s="35" t="s">
        <v>478</v>
      </c>
      <c r="D2" s="35" t="s">
        <v>479</v>
      </c>
      <c r="E2" s="35" t="s">
        <v>33</v>
      </c>
      <c r="F2" s="85" t="s">
        <v>33</v>
      </c>
      <c r="G2" s="35" t="s">
        <v>130</v>
      </c>
      <c r="H2" s="38">
        <v>79000</v>
      </c>
      <c r="I2" s="38"/>
      <c r="J2" s="35" t="s">
        <v>130</v>
      </c>
      <c r="K2" s="82" t="s">
        <v>480</v>
      </c>
      <c r="L2" s="39" t="s">
        <v>481</v>
      </c>
      <c r="M2" s="40" t="s">
        <v>482</v>
      </c>
      <c r="N2" s="72" t="s">
        <v>483</v>
      </c>
      <c r="O2" s="39" t="s">
        <v>367</v>
      </c>
      <c r="P2" s="41" t="s">
        <v>123</v>
      </c>
      <c r="Q2" s="45">
        <v>45646</v>
      </c>
      <c r="R2" s="3" t="s">
        <v>484</v>
      </c>
    </row>
    <row r="3" spans="1:47" s="28" customFormat="1" ht="28.5" x14ac:dyDescent="0.25">
      <c r="A3" s="39"/>
      <c r="B3" s="39" t="s">
        <v>485</v>
      </c>
      <c r="C3" s="39" t="s">
        <v>485</v>
      </c>
      <c r="D3" s="39" t="s">
        <v>486</v>
      </c>
      <c r="E3" s="35" t="s">
        <v>33</v>
      </c>
      <c r="F3" s="39" t="s">
        <v>34</v>
      </c>
      <c r="G3" s="39" t="s">
        <v>262</v>
      </c>
      <c r="H3" s="71">
        <v>1475000</v>
      </c>
      <c r="I3" s="71">
        <v>4430000</v>
      </c>
      <c r="J3" s="35" t="s">
        <v>130</v>
      </c>
      <c r="K3" s="82" t="s">
        <v>480</v>
      </c>
      <c r="L3" s="82" t="s">
        <v>487</v>
      </c>
      <c r="M3" s="72">
        <v>43435</v>
      </c>
      <c r="N3" s="72">
        <v>45261</v>
      </c>
      <c r="O3" s="39" t="s">
        <v>488</v>
      </c>
      <c r="P3" s="41" t="s">
        <v>69</v>
      </c>
      <c r="Q3" s="45">
        <v>45261</v>
      </c>
      <c r="R3" s="3" t="s">
        <v>84</v>
      </c>
    </row>
    <row r="4" spans="1:47" s="28" customFormat="1" ht="46.5" customHeight="1" x14ac:dyDescent="0.25">
      <c r="A4" s="39"/>
      <c r="B4" s="39" t="s">
        <v>489</v>
      </c>
      <c r="C4" s="39" t="s">
        <v>490</v>
      </c>
      <c r="D4" s="39" t="s">
        <v>491</v>
      </c>
      <c r="E4" s="35" t="s">
        <v>33</v>
      </c>
      <c r="F4" s="39" t="s">
        <v>34</v>
      </c>
      <c r="G4" s="39" t="s">
        <v>262</v>
      </c>
      <c r="H4" s="71">
        <v>2200000</v>
      </c>
      <c r="I4" s="71">
        <v>2200000</v>
      </c>
      <c r="J4" s="35" t="s">
        <v>130</v>
      </c>
      <c r="K4" s="82" t="s">
        <v>480</v>
      </c>
      <c r="L4" s="82" t="s">
        <v>487</v>
      </c>
      <c r="M4" s="72">
        <v>44652</v>
      </c>
      <c r="N4" s="72">
        <v>45016</v>
      </c>
      <c r="O4" s="39" t="s">
        <v>74</v>
      </c>
      <c r="P4" s="41" t="s">
        <v>69</v>
      </c>
      <c r="Q4" s="441">
        <v>45016</v>
      </c>
      <c r="R4" s="3" t="s">
        <v>84</v>
      </c>
    </row>
    <row r="5" spans="1:47" s="83" customFormat="1" ht="28.5" x14ac:dyDescent="0.2">
      <c r="A5" s="39"/>
      <c r="B5" s="39" t="s">
        <v>492</v>
      </c>
      <c r="C5" s="39" t="s">
        <v>492</v>
      </c>
      <c r="D5" s="39" t="s">
        <v>493</v>
      </c>
      <c r="E5" s="35" t="s">
        <v>33</v>
      </c>
      <c r="F5" s="39" t="s">
        <v>34</v>
      </c>
      <c r="G5" s="39" t="s">
        <v>262</v>
      </c>
      <c r="H5" s="71">
        <v>12500</v>
      </c>
      <c r="I5" s="71">
        <v>25000</v>
      </c>
      <c r="J5" s="35" t="s">
        <v>130</v>
      </c>
      <c r="K5" s="82" t="s">
        <v>480</v>
      </c>
      <c r="L5" s="82" t="s">
        <v>487</v>
      </c>
      <c r="M5" s="72">
        <v>44593</v>
      </c>
      <c r="N5" s="72">
        <v>45566</v>
      </c>
      <c r="O5" s="39" t="s">
        <v>494</v>
      </c>
      <c r="P5" s="41" t="s">
        <v>38</v>
      </c>
      <c r="Q5" s="45">
        <v>45566</v>
      </c>
      <c r="R5" s="3" t="s">
        <v>84</v>
      </c>
      <c r="S5" s="383"/>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row>
    <row r="6" spans="1:47" s="84" customFormat="1" ht="142.5" x14ac:dyDescent="0.25">
      <c r="A6" s="39"/>
      <c r="B6" s="39" t="s">
        <v>495</v>
      </c>
      <c r="C6" s="39" t="s">
        <v>495</v>
      </c>
      <c r="D6" s="39" t="s">
        <v>496</v>
      </c>
      <c r="E6" s="35" t="s">
        <v>33</v>
      </c>
      <c r="F6" s="39" t="s">
        <v>34</v>
      </c>
      <c r="G6" s="39" t="s">
        <v>262</v>
      </c>
      <c r="H6" s="71">
        <v>184094</v>
      </c>
      <c r="I6" s="71">
        <v>931765</v>
      </c>
      <c r="J6" s="35" t="s">
        <v>130</v>
      </c>
      <c r="K6" s="82" t="s">
        <v>480</v>
      </c>
      <c r="L6" s="82" t="s">
        <v>487</v>
      </c>
      <c r="M6" s="72">
        <v>43435</v>
      </c>
      <c r="N6" s="72">
        <v>45261</v>
      </c>
      <c r="O6" s="39" t="s">
        <v>488</v>
      </c>
      <c r="P6" s="41" t="s">
        <v>69</v>
      </c>
      <c r="Q6" s="45">
        <v>45261</v>
      </c>
      <c r="R6" s="3" t="s">
        <v>84</v>
      </c>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s="28" customFormat="1" ht="42.75" x14ac:dyDescent="0.25">
      <c r="A7" s="39"/>
      <c r="B7" s="39" t="s">
        <v>497</v>
      </c>
      <c r="C7" s="39" t="s">
        <v>490</v>
      </c>
      <c r="D7" s="39" t="s">
        <v>498</v>
      </c>
      <c r="E7" s="35" t="s">
        <v>33</v>
      </c>
      <c r="F7" s="39" t="s">
        <v>34</v>
      </c>
      <c r="G7" s="39" t="s">
        <v>69</v>
      </c>
      <c r="H7" s="71" t="s">
        <v>499</v>
      </c>
      <c r="I7" s="71" t="s">
        <v>500</v>
      </c>
      <c r="J7" s="35" t="s">
        <v>130</v>
      </c>
      <c r="K7" s="82" t="s">
        <v>480</v>
      </c>
      <c r="L7" s="82" t="s">
        <v>487</v>
      </c>
      <c r="M7" s="72">
        <v>43556</v>
      </c>
      <c r="N7" s="72">
        <v>45382</v>
      </c>
      <c r="O7" s="39" t="s">
        <v>367</v>
      </c>
      <c r="P7" s="41" t="s">
        <v>501</v>
      </c>
      <c r="Q7" s="45">
        <v>45382</v>
      </c>
      <c r="R7" s="3" t="s">
        <v>84</v>
      </c>
    </row>
    <row r="8" spans="1:47" s="28" customFormat="1" ht="42.75" x14ac:dyDescent="0.25">
      <c r="A8" s="39"/>
      <c r="B8" s="39" t="s">
        <v>502</v>
      </c>
      <c r="C8" s="39" t="s">
        <v>502</v>
      </c>
      <c r="D8" s="39" t="s">
        <v>503</v>
      </c>
      <c r="E8" s="35" t="s">
        <v>33</v>
      </c>
      <c r="F8" s="39" t="s">
        <v>34</v>
      </c>
      <c r="G8" s="39" t="s">
        <v>262</v>
      </c>
      <c r="H8" s="71" t="s">
        <v>504</v>
      </c>
      <c r="I8" s="71">
        <v>300000</v>
      </c>
      <c r="J8" s="35" t="s">
        <v>130</v>
      </c>
      <c r="K8" s="82" t="s">
        <v>480</v>
      </c>
      <c r="L8" s="82" t="s">
        <v>487</v>
      </c>
      <c r="M8" s="110">
        <v>44888</v>
      </c>
      <c r="N8" s="72">
        <v>45983</v>
      </c>
      <c r="O8" s="39" t="s">
        <v>116</v>
      </c>
      <c r="P8" s="41" t="s">
        <v>505</v>
      </c>
      <c r="Q8" s="45">
        <v>45983</v>
      </c>
      <c r="R8" s="3" t="s">
        <v>84</v>
      </c>
    </row>
    <row r="9" spans="1:47" s="28" customFormat="1" ht="42.75" x14ac:dyDescent="0.25">
      <c r="A9" s="39"/>
      <c r="B9" s="39" t="s">
        <v>506</v>
      </c>
      <c r="C9" s="39" t="s">
        <v>507</v>
      </c>
      <c r="D9" s="39" t="s">
        <v>508</v>
      </c>
      <c r="E9" s="197" t="s">
        <v>33</v>
      </c>
      <c r="F9" s="39" t="s">
        <v>34</v>
      </c>
      <c r="G9" s="39" t="s">
        <v>262</v>
      </c>
      <c r="H9" s="71" t="s">
        <v>509</v>
      </c>
      <c r="I9" s="71">
        <v>180000</v>
      </c>
      <c r="J9" s="35" t="s">
        <v>130</v>
      </c>
      <c r="K9" s="82" t="s">
        <v>480</v>
      </c>
      <c r="L9" s="82" t="s">
        <v>487</v>
      </c>
      <c r="M9" s="110">
        <v>44888</v>
      </c>
      <c r="N9" s="72">
        <v>45983</v>
      </c>
      <c r="O9" s="39" t="s">
        <v>116</v>
      </c>
      <c r="P9" s="41" t="s">
        <v>505</v>
      </c>
      <c r="Q9" s="45">
        <v>45983</v>
      </c>
      <c r="R9" s="3" t="s">
        <v>84</v>
      </c>
    </row>
    <row r="10" spans="1:47" s="28" customFormat="1" ht="42.75" x14ac:dyDescent="0.25">
      <c r="A10" s="78"/>
      <c r="B10" s="39" t="s">
        <v>510</v>
      </c>
      <c r="C10" s="39" t="s">
        <v>511</v>
      </c>
      <c r="D10" s="39" t="s">
        <v>512</v>
      </c>
      <c r="E10" s="196" t="s">
        <v>33</v>
      </c>
      <c r="F10" s="39" t="s">
        <v>34</v>
      </c>
      <c r="G10" s="39" t="s">
        <v>262</v>
      </c>
      <c r="H10" s="71" t="s">
        <v>513</v>
      </c>
      <c r="I10" s="71">
        <v>150000</v>
      </c>
      <c r="J10" s="35" t="s">
        <v>130</v>
      </c>
      <c r="K10" s="82" t="s">
        <v>480</v>
      </c>
      <c r="L10" s="82" t="s">
        <v>487</v>
      </c>
      <c r="M10" s="72">
        <v>44866</v>
      </c>
      <c r="N10" s="72">
        <v>45961</v>
      </c>
      <c r="O10" s="39" t="s">
        <v>116</v>
      </c>
      <c r="P10" s="41" t="s">
        <v>514</v>
      </c>
      <c r="Q10" s="45">
        <v>45961</v>
      </c>
      <c r="R10" s="3" t="s">
        <v>84</v>
      </c>
    </row>
    <row r="11" spans="1:47" s="28" customFormat="1" ht="28.5" x14ac:dyDescent="0.25">
      <c r="A11" s="78"/>
      <c r="B11" s="39" t="s">
        <v>510</v>
      </c>
      <c r="C11" s="39" t="s">
        <v>515</v>
      </c>
      <c r="D11" s="39" t="s">
        <v>512</v>
      </c>
      <c r="E11" s="196" t="s">
        <v>33</v>
      </c>
      <c r="F11" s="39" t="s">
        <v>34</v>
      </c>
      <c r="G11" s="39" t="s">
        <v>69</v>
      </c>
      <c r="H11" s="71" t="s">
        <v>516</v>
      </c>
      <c r="I11" s="71">
        <v>150000</v>
      </c>
      <c r="J11" s="35" t="s">
        <v>130</v>
      </c>
      <c r="K11" s="82" t="s">
        <v>480</v>
      </c>
      <c r="L11" s="82" t="s">
        <v>487</v>
      </c>
      <c r="M11" s="72">
        <v>44866</v>
      </c>
      <c r="N11" s="72">
        <v>45961</v>
      </c>
      <c r="O11" s="39" t="s">
        <v>116</v>
      </c>
      <c r="P11" s="41" t="s">
        <v>517</v>
      </c>
      <c r="Q11" s="45">
        <v>45961</v>
      </c>
      <c r="R11" s="3" t="s">
        <v>84</v>
      </c>
    </row>
    <row r="12" spans="1:47" s="28" customFormat="1" ht="42.75" x14ac:dyDescent="0.25">
      <c r="A12" s="78"/>
      <c r="B12" s="39" t="s">
        <v>518</v>
      </c>
      <c r="C12" s="39" t="s">
        <v>518</v>
      </c>
      <c r="D12" s="39" t="s">
        <v>519</v>
      </c>
      <c r="E12" s="196" t="s">
        <v>33</v>
      </c>
      <c r="F12" s="85" t="s">
        <v>33</v>
      </c>
      <c r="G12" s="39" t="s">
        <v>262</v>
      </c>
      <c r="H12" s="71" t="s">
        <v>520</v>
      </c>
      <c r="I12" s="71" t="s">
        <v>521</v>
      </c>
      <c r="J12" s="35" t="s">
        <v>130</v>
      </c>
      <c r="K12" s="82" t="s">
        <v>480</v>
      </c>
      <c r="L12" s="82" t="s">
        <v>487</v>
      </c>
      <c r="M12" s="72">
        <v>44835</v>
      </c>
      <c r="N12" s="72">
        <v>45930</v>
      </c>
      <c r="O12" s="39" t="s">
        <v>116</v>
      </c>
      <c r="P12" s="41" t="s">
        <v>505</v>
      </c>
      <c r="Q12" s="45">
        <v>45930</v>
      </c>
      <c r="R12" s="3" t="s">
        <v>84</v>
      </c>
    </row>
    <row r="13" spans="1:47" s="28" customFormat="1" ht="28.5" x14ac:dyDescent="0.25">
      <c r="A13" s="78"/>
      <c r="B13" s="39" t="s">
        <v>522</v>
      </c>
      <c r="C13" s="39" t="s">
        <v>523</v>
      </c>
      <c r="D13" s="39" t="s">
        <v>524</v>
      </c>
      <c r="E13" s="196" t="s">
        <v>33</v>
      </c>
      <c r="F13" s="85" t="s">
        <v>33</v>
      </c>
      <c r="G13" s="39" t="s">
        <v>262</v>
      </c>
      <c r="H13" s="71">
        <v>20000</v>
      </c>
      <c r="I13" s="71">
        <v>52500</v>
      </c>
      <c r="J13" s="35" t="s">
        <v>130</v>
      </c>
      <c r="K13" s="82" t="s">
        <v>480</v>
      </c>
      <c r="L13" s="82" t="s">
        <v>487</v>
      </c>
      <c r="M13" s="72">
        <v>41730</v>
      </c>
      <c r="N13" s="72">
        <v>42824</v>
      </c>
      <c r="O13" s="39" t="s">
        <v>116</v>
      </c>
      <c r="P13" s="41" t="s">
        <v>69</v>
      </c>
      <c r="Q13" s="45">
        <v>45230</v>
      </c>
      <c r="R13" s="3" t="s">
        <v>84</v>
      </c>
    </row>
    <row r="14" spans="1:47" s="28" customFormat="1" ht="28.5" x14ac:dyDescent="0.25">
      <c r="A14" s="78"/>
      <c r="B14" s="39" t="s">
        <v>525</v>
      </c>
      <c r="C14" s="39" t="s">
        <v>526</v>
      </c>
      <c r="D14" s="39" t="s">
        <v>512</v>
      </c>
      <c r="E14" s="196" t="s">
        <v>33</v>
      </c>
      <c r="F14" s="39" t="s">
        <v>34</v>
      </c>
      <c r="G14" s="39" t="s">
        <v>262</v>
      </c>
      <c r="H14" s="71"/>
      <c r="I14" s="71" t="s">
        <v>527</v>
      </c>
      <c r="J14" s="35" t="s">
        <v>130</v>
      </c>
      <c r="K14" s="82" t="s">
        <v>480</v>
      </c>
      <c r="L14" s="82" t="s">
        <v>487</v>
      </c>
      <c r="M14" s="72">
        <v>42583</v>
      </c>
      <c r="N14" s="72">
        <v>43678</v>
      </c>
      <c r="O14" s="39" t="s">
        <v>528</v>
      </c>
      <c r="P14" s="41" t="s">
        <v>69</v>
      </c>
      <c r="Q14" s="45">
        <v>45047</v>
      </c>
      <c r="R14" s="3" t="s">
        <v>84</v>
      </c>
    </row>
    <row r="15" spans="1:47" s="28" customFormat="1" ht="42.75" x14ac:dyDescent="0.25">
      <c r="A15" s="39"/>
      <c r="B15" s="39" t="s">
        <v>529</v>
      </c>
      <c r="C15" s="39" t="s">
        <v>526</v>
      </c>
      <c r="D15" s="39" t="s">
        <v>512</v>
      </c>
      <c r="E15" s="196" t="s">
        <v>33</v>
      </c>
      <c r="F15" s="39" t="s">
        <v>34</v>
      </c>
      <c r="G15" s="39" t="s">
        <v>69</v>
      </c>
      <c r="H15" s="71"/>
      <c r="I15" s="71" t="s">
        <v>527</v>
      </c>
      <c r="J15" s="35" t="s">
        <v>130</v>
      </c>
      <c r="K15" s="82" t="s">
        <v>480</v>
      </c>
      <c r="L15" s="82" t="s">
        <v>487</v>
      </c>
      <c r="M15" s="72" t="s">
        <v>530</v>
      </c>
      <c r="N15" s="72" t="s">
        <v>531</v>
      </c>
      <c r="O15" s="39" t="s">
        <v>528</v>
      </c>
      <c r="P15" s="41" t="s">
        <v>505</v>
      </c>
      <c r="Q15" s="45">
        <v>45047</v>
      </c>
      <c r="R15" s="3" t="s">
        <v>84</v>
      </c>
    </row>
    <row r="16" spans="1:47" s="28" customFormat="1" ht="42.75" x14ac:dyDescent="0.25">
      <c r="A16" s="39"/>
      <c r="B16" s="39" t="s">
        <v>532</v>
      </c>
      <c r="C16" s="39" t="s">
        <v>532</v>
      </c>
      <c r="D16" s="39" t="s">
        <v>533</v>
      </c>
      <c r="E16" s="35" t="s">
        <v>33</v>
      </c>
      <c r="F16" s="39" t="s">
        <v>34</v>
      </c>
      <c r="G16" s="39" t="s">
        <v>69</v>
      </c>
      <c r="H16" s="71" t="s">
        <v>534</v>
      </c>
      <c r="I16" s="136" t="s">
        <v>535</v>
      </c>
      <c r="J16" s="77" t="s">
        <v>130</v>
      </c>
      <c r="K16" s="178" t="s">
        <v>480</v>
      </c>
      <c r="L16" s="178" t="s">
        <v>487</v>
      </c>
      <c r="M16" s="386">
        <v>44716</v>
      </c>
      <c r="N16" s="72">
        <v>45812</v>
      </c>
      <c r="O16" s="39" t="s">
        <v>242</v>
      </c>
      <c r="P16" s="41" t="s">
        <v>536</v>
      </c>
      <c r="Q16" s="45">
        <v>45017</v>
      </c>
      <c r="R16" s="3" t="s">
        <v>84</v>
      </c>
    </row>
    <row r="17" spans="1:90" s="28" customFormat="1" ht="57" x14ac:dyDescent="0.25">
      <c r="A17" s="39"/>
      <c r="B17" s="39" t="s">
        <v>537</v>
      </c>
      <c r="C17" s="39" t="s">
        <v>538</v>
      </c>
      <c r="D17" s="39" t="s">
        <v>539</v>
      </c>
      <c r="E17" s="35" t="s">
        <v>33</v>
      </c>
      <c r="F17" s="85" t="s">
        <v>33</v>
      </c>
      <c r="G17" s="39" t="s">
        <v>69</v>
      </c>
      <c r="H17" s="80">
        <v>8500</v>
      </c>
      <c r="I17" s="80">
        <v>83500</v>
      </c>
      <c r="J17" s="35" t="s">
        <v>130</v>
      </c>
      <c r="K17" s="420" t="s">
        <v>480</v>
      </c>
      <c r="L17" s="421" t="s">
        <v>487</v>
      </c>
      <c r="M17" s="72"/>
      <c r="N17" s="72"/>
      <c r="O17" s="72" t="s">
        <v>37</v>
      </c>
      <c r="P17" s="41"/>
      <c r="Q17" s="45">
        <v>45232</v>
      </c>
      <c r="R17" s="3"/>
    </row>
    <row r="18" spans="1:90" s="66" customFormat="1" ht="28.5" x14ac:dyDescent="0.25">
      <c r="A18" s="85"/>
      <c r="B18" s="85" t="s">
        <v>540</v>
      </c>
      <c r="C18" s="85" t="s">
        <v>541</v>
      </c>
      <c r="D18" s="85" t="s">
        <v>542</v>
      </c>
      <c r="E18" s="35" t="s">
        <v>33</v>
      </c>
      <c r="F18" s="85" t="s">
        <v>33</v>
      </c>
      <c r="G18" s="85" t="s">
        <v>69</v>
      </c>
      <c r="H18" s="86">
        <v>5000</v>
      </c>
      <c r="I18" s="86">
        <v>5000</v>
      </c>
      <c r="J18" s="35" t="s">
        <v>130</v>
      </c>
      <c r="K18" s="82" t="s">
        <v>480</v>
      </c>
      <c r="L18" s="82" t="s">
        <v>543</v>
      </c>
      <c r="M18" s="87">
        <v>43466</v>
      </c>
      <c r="N18" s="87">
        <v>44926</v>
      </c>
      <c r="O18" s="85" t="s">
        <v>123</v>
      </c>
      <c r="P18" s="88" t="s">
        <v>69</v>
      </c>
      <c r="Q18" s="499">
        <v>45292</v>
      </c>
      <c r="R18" s="500" t="s">
        <v>46</v>
      </c>
    </row>
    <row r="19" spans="1:90" s="66" customFormat="1" ht="60.75" customHeight="1" x14ac:dyDescent="0.25">
      <c r="A19" s="85"/>
      <c r="B19" s="85" t="s">
        <v>544</v>
      </c>
      <c r="C19" s="85" t="s">
        <v>545</v>
      </c>
      <c r="D19" s="85" t="s">
        <v>546</v>
      </c>
      <c r="E19" s="35" t="s">
        <v>33</v>
      </c>
      <c r="F19" s="85" t="s">
        <v>33</v>
      </c>
      <c r="G19" s="85" t="s">
        <v>69</v>
      </c>
      <c r="H19" s="86">
        <v>5748</v>
      </c>
      <c r="I19" s="86">
        <v>17244</v>
      </c>
      <c r="J19" s="35" t="s">
        <v>130</v>
      </c>
      <c r="K19" s="82" t="s">
        <v>480</v>
      </c>
      <c r="L19" s="82" t="s">
        <v>543</v>
      </c>
      <c r="M19" s="87">
        <v>44287</v>
      </c>
      <c r="N19" s="87">
        <v>45382</v>
      </c>
      <c r="O19" s="85" t="s">
        <v>116</v>
      </c>
      <c r="P19" s="88"/>
      <c r="Q19" s="501">
        <v>45382</v>
      </c>
      <c r="R19" s="502" t="s">
        <v>55</v>
      </c>
    </row>
    <row r="20" spans="1:90" s="66" customFormat="1" ht="42.75" x14ac:dyDescent="0.25">
      <c r="A20" s="85"/>
      <c r="B20" s="85" t="s">
        <v>547</v>
      </c>
      <c r="C20" s="85" t="s">
        <v>548</v>
      </c>
      <c r="D20" s="85" t="s">
        <v>546</v>
      </c>
      <c r="E20" s="35" t="s">
        <v>33</v>
      </c>
      <c r="F20" s="85" t="s">
        <v>33</v>
      </c>
      <c r="G20" s="85" t="s">
        <v>69</v>
      </c>
      <c r="H20" s="86"/>
      <c r="I20" s="86">
        <v>51523</v>
      </c>
      <c r="J20" s="35" t="s">
        <v>130</v>
      </c>
      <c r="K20" s="82" t="s">
        <v>480</v>
      </c>
      <c r="L20" s="82" t="s">
        <v>543</v>
      </c>
      <c r="M20" s="87">
        <v>43525</v>
      </c>
      <c r="N20" s="87">
        <v>44317</v>
      </c>
      <c r="O20" s="85" t="s">
        <v>123</v>
      </c>
      <c r="P20" s="88" t="s">
        <v>549</v>
      </c>
      <c r="Q20" s="501">
        <v>45047</v>
      </c>
      <c r="R20" s="501" t="s">
        <v>550</v>
      </c>
    </row>
    <row r="21" spans="1:90" s="66" customFormat="1" ht="42.75" x14ac:dyDescent="0.25">
      <c r="A21" s="91"/>
      <c r="B21" s="91" t="s">
        <v>551</v>
      </c>
      <c r="C21" s="91" t="s">
        <v>552</v>
      </c>
      <c r="D21" s="91" t="s">
        <v>200</v>
      </c>
      <c r="E21" s="35" t="s">
        <v>33</v>
      </c>
      <c r="F21" s="39" t="s">
        <v>34</v>
      </c>
      <c r="G21" s="91" t="s">
        <v>69</v>
      </c>
      <c r="H21" s="92">
        <v>25478</v>
      </c>
      <c r="I21" s="92">
        <v>254780</v>
      </c>
      <c r="J21" s="35" t="s">
        <v>130</v>
      </c>
      <c r="K21" s="82" t="s">
        <v>480</v>
      </c>
      <c r="L21" s="82" t="s">
        <v>543</v>
      </c>
      <c r="M21" s="93">
        <v>43770</v>
      </c>
      <c r="N21" s="93">
        <v>47392</v>
      </c>
      <c r="O21" s="91" t="s">
        <v>553</v>
      </c>
      <c r="P21" s="94"/>
      <c r="Q21" s="501">
        <v>47392</v>
      </c>
      <c r="R21" s="502"/>
    </row>
    <row r="22" spans="1:90" s="141" customFormat="1" ht="42.75" x14ac:dyDescent="0.25">
      <c r="A22" s="179"/>
      <c r="B22" s="179" t="s">
        <v>554</v>
      </c>
      <c r="C22" s="179" t="s">
        <v>552</v>
      </c>
      <c r="D22" s="179" t="s">
        <v>200</v>
      </c>
      <c r="E22" s="35" t="s">
        <v>33</v>
      </c>
      <c r="F22" s="39" t="s">
        <v>34</v>
      </c>
      <c r="G22" s="179" t="s">
        <v>69</v>
      </c>
      <c r="H22" s="180">
        <v>63000</v>
      </c>
      <c r="I22" s="180">
        <v>630000</v>
      </c>
      <c r="J22" s="35" t="s">
        <v>130</v>
      </c>
      <c r="K22" s="82" t="s">
        <v>480</v>
      </c>
      <c r="L22" s="178" t="s">
        <v>543</v>
      </c>
      <c r="M22" s="181">
        <v>42586</v>
      </c>
      <c r="N22" s="181">
        <v>46237</v>
      </c>
      <c r="O22" s="179" t="s">
        <v>553</v>
      </c>
      <c r="P22" s="331"/>
      <c r="Q22" s="501">
        <v>46237</v>
      </c>
      <c r="R22" s="502"/>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182"/>
    </row>
    <row r="23" spans="1:90" s="28" customFormat="1" ht="42.75" x14ac:dyDescent="0.25">
      <c r="A23" s="33"/>
      <c r="B23" s="33" t="s">
        <v>485</v>
      </c>
      <c r="C23" s="33" t="s">
        <v>485</v>
      </c>
      <c r="D23" s="33" t="s">
        <v>486</v>
      </c>
      <c r="E23" s="39" t="s">
        <v>34</v>
      </c>
      <c r="F23" s="39" t="s">
        <v>34</v>
      </c>
      <c r="G23" s="179" t="s">
        <v>69</v>
      </c>
      <c r="H23" s="53">
        <v>1475000</v>
      </c>
      <c r="I23" s="53">
        <v>4430000</v>
      </c>
      <c r="J23" s="35" t="s">
        <v>130</v>
      </c>
      <c r="K23" s="82" t="s">
        <v>480</v>
      </c>
      <c r="L23" s="33" t="s">
        <v>555</v>
      </c>
      <c r="M23" s="33">
        <v>43435</v>
      </c>
      <c r="N23" s="33">
        <v>45261</v>
      </c>
      <c r="O23" s="33" t="s">
        <v>488</v>
      </c>
      <c r="P23" s="147" t="s">
        <v>69</v>
      </c>
      <c r="Q23" s="33">
        <v>45261</v>
      </c>
      <c r="R23" s="33" t="s">
        <v>84</v>
      </c>
    </row>
    <row r="24" spans="1:90" s="28" customFormat="1" ht="42.75" x14ac:dyDescent="0.25">
      <c r="A24" s="125"/>
      <c r="B24" s="125" t="s">
        <v>497</v>
      </c>
      <c r="C24" s="125" t="s">
        <v>490</v>
      </c>
      <c r="D24" s="125" t="s">
        <v>498</v>
      </c>
      <c r="E24" s="43" t="s">
        <v>34</v>
      </c>
      <c r="F24" s="43" t="s">
        <v>34</v>
      </c>
      <c r="G24" s="199" t="s">
        <v>69</v>
      </c>
      <c r="H24" s="126">
        <v>4000000</v>
      </c>
      <c r="I24" s="126">
        <v>20000000</v>
      </c>
      <c r="J24" s="35" t="s">
        <v>130</v>
      </c>
      <c r="K24" s="82" t="s">
        <v>480</v>
      </c>
      <c r="L24" s="125" t="s">
        <v>555</v>
      </c>
      <c r="M24" s="125">
        <v>43556</v>
      </c>
      <c r="N24" s="125">
        <v>45382</v>
      </c>
      <c r="O24" s="125" t="s">
        <v>367</v>
      </c>
      <c r="P24" s="148" t="s">
        <v>501</v>
      </c>
      <c r="Q24" s="33">
        <v>45382</v>
      </c>
      <c r="R24" s="33" t="s">
        <v>84</v>
      </c>
    </row>
    <row r="25" spans="1:90" s="28" customFormat="1" ht="28.5" x14ac:dyDescent="0.25">
      <c r="A25" s="70"/>
      <c r="B25" s="39" t="s">
        <v>556</v>
      </c>
      <c r="C25" s="39" t="s">
        <v>557</v>
      </c>
      <c r="D25" s="39" t="s">
        <v>558</v>
      </c>
      <c r="E25" s="85" t="s">
        <v>33</v>
      </c>
      <c r="F25" s="85" t="s">
        <v>33</v>
      </c>
      <c r="G25" s="39" t="s">
        <v>69</v>
      </c>
      <c r="H25" s="71">
        <v>40680</v>
      </c>
      <c r="I25" s="71">
        <v>127040</v>
      </c>
      <c r="J25" s="39"/>
      <c r="K25" s="82" t="s">
        <v>480</v>
      </c>
      <c r="L25" s="82" t="s">
        <v>559</v>
      </c>
      <c r="M25" s="72">
        <v>44835</v>
      </c>
      <c r="N25" s="72">
        <v>45930</v>
      </c>
      <c r="O25" s="39" t="s">
        <v>116</v>
      </c>
      <c r="P25" s="41" t="s">
        <v>560</v>
      </c>
      <c r="Q25" s="45">
        <v>45200</v>
      </c>
      <c r="R25" s="500" t="s">
        <v>46</v>
      </c>
    </row>
    <row r="26" spans="1:90" s="28" customFormat="1" ht="42.75" x14ac:dyDescent="0.25">
      <c r="A26" s="89"/>
      <c r="B26" s="385" t="s">
        <v>561</v>
      </c>
      <c r="C26" s="385" t="s">
        <v>562</v>
      </c>
      <c r="D26" s="385" t="s">
        <v>563</v>
      </c>
      <c r="E26" s="385" t="s">
        <v>33</v>
      </c>
      <c r="F26" s="385" t="s">
        <v>33</v>
      </c>
      <c r="G26" s="385" t="s">
        <v>69</v>
      </c>
      <c r="H26" s="408">
        <v>8000</v>
      </c>
      <c r="I26" s="408">
        <v>8000</v>
      </c>
      <c r="J26" s="90"/>
      <c r="K26" s="82" t="s">
        <v>480</v>
      </c>
      <c r="L26" s="82" t="s">
        <v>559</v>
      </c>
      <c r="M26" s="384">
        <v>43221</v>
      </c>
      <c r="N26" s="384">
        <v>43585</v>
      </c>
      <c r="O26" s="385" t="s">
        <v>74</v>
      </c>
      <c r="P26" s="346" t="s">
        <v>38</v>
      </c>
      <c r="Q26" s="441">
        <v>45016</v>
      </c>
      <c r="R26" s="33" t="s">
        <v>84</v>
      </c>
    </row>
    <row r="27" spans="1:90" s="28" customFormat="1" ht="71.25" x14ac:dyDescent="0.25">
      <c r="A27" s="70"/>
      <c r="B27" s="385" t="s">
        <v>564</v>
      </c>
      <c r="C27" s="385" t="s">
        <v>565</v>
      </c>
      <c r="D27" s="385" t="s">
        <v>539</v>
      </c>
      <c r="E27" s="385" t="s">
        <v>33</v>
      </c>
      <c r="F27" s="385" t="s">
        <v>33</v>
      </c>
      <c r="G27" s="385" t="s">
        <v>69</v>
      </c>
      <c r="H27" s="408">
        <v>97567</v>
      </c>
      <c r="I27" s="408">
        <v>97567</v>
      </c>
      <c r="J27" s="41"/>
      <c r="K27" s="82" t="s">
        <v>480</v>
      </c>
      <c r="L27" s="82" t="s">
        <v>559</v>
      </c>
      <c r="M27" s="386">
        <v>34862</v>
      </c>
      <c r="N27" s="72" t="s">
        <v>566</v>
      </c>
      <c r="O27" s="72" t="s">
        <v>567</v>
      </c>
      <c r="P27" s="346" t="s">
        <v>38</v>
      </c>
      <c r="Q27" s="45">
        <v>45089</v>
      </c>
      <c r="R27" s="500" t="s">
        <v>568</v>
      </c>
    </row>
    <row r="28" spans="1:90" ht="85.5" x14ac:dyDescent="0.25">
      <c r="A28" s="122"/>
      <c r="B28" s="122" t="s">
        <v>569</v>
      </c>
      <c r="C28" s="122" t="s">
        <v>570</v>
      </c>
      <c r="D28" s="122" t="s">
        <v>571</v>
      </c>
      <c r="E28" s="118" t="s">
        <v>34</v>
      </c>
      <c r="F28" s="118" t="s">
        <v>34</v>
      </c>
      <c r="G28" s="179" t="s">
        <v>69</v>
      </c>
      <c r="H28" s="198">
        <v>1225375.9087760497</v>
      </c>
      <c r="I28" s="198">
        <v>12250000</v>
      </c>
      <c r="J28" s="35" t="s">
        <v>130</v>
      </c>
      <c r="K28" s="82" t="s">
        <v>480</v>
      </c>
      <c r="L28" s="122" t="s">
        <v>572</v>
      </c>
      <c r="M28" s="122">
        <v>41699</v>
      </c>
      <c r="N28" s="68">
        <v>45350</v>
      </c>
      <c r="O28" s="122" t="s">
        <v>367</v>
      </c>
      <c r="P28" s="330" t="s">
        <v>553</v>
      </c>
      <c r="Q28" s="33">
        <v>45350</v>
      </c>
      <c r="R28" s="33" t="s">
        <v>573</v>
      </c>
    </row>
    <row r="29" spans="1:90" ht="71.25" x14ac:dyDescent="0.25">
      <c r="A29" s="13"/>
      <c r="B29" s="13" t="s">
        <v>574</v>
      </c>
      <c r="C29" s="13" t="s">
        <v>574</v>
      </c>
      <c r="D29" s="13" t="s">
        <v>575</v>
      </c>
      <c r="E29" s="85" t="s">
        <v>33</v>
      </c>
      <c r="F29" s="85" t="s">
        <v>33</v>
      </c>
      <c r="G29" s="179" t="s">
        <v>69</v>
      </c>
      <c r="H29" s="153" t="s">
        <v>576</v>
      </c>
      <c r="I29" s="69" t="s">
        <v>577</v>
      </c>
      <c r="J29" s="35" t="s">
        <v>130</v>
      </c>
      <c r="K29" s="82" t="s">
        <v>480</v>
      </c>
      <c r="L29" s="13" t="s">
        <v>578</v>
      </c>
      <c r="M29" s="68">
        <v>44197</v>
      </c>
      <c r="N29" s="68" t="s">
        <v>579</v>
      </c>
      <c r="O29" s="36" t="s">
        <v>116</v>
      </c>
      <c r="P29" s="203"/>
      <c r="Q29" s="464" t="s">
        <v>579</v>
      </c>
      <c r="R29" s="234" t="s">
        <v>76</v>
      </c>
    </row>
    <row r="30" spans="1:90" ht="42.75" x14ac:dyDescent="0.25">
      <c r="A30" s="33"/>
      <c r="B30" s="33" t="s">
        <v>580</v>
      </c>
      <c r="C30" s="33" t="s">
        <v>581</v>
      </c>
      <c r="D30" s="33" t="s">
        <v>582</v>
      </c>
      <c r="E30" s="150" t="s">
        <v>34</v>
      </c>
      <c r="F30" s="150" t="s">
        <v>34</v>
      </c>
      <c r="G30" s="33" t="s">
        <v>69</v>
      </c>
      <c r="H30" s="53">
        <v>4100000</v>
      </c>
      <c r="I30" s="53">
        <v>32666243</v>
      </c>
      <c r="J30" s="35" t="s">
        <v>130</v>
      </c>
      <c r="K30" s="82" t="s">
        <v>480</v>
      </c>
      <c r="L30" s="33" t="s">
        <v>583</v>
      </c>
      <c r="M30" s="33">
        <v>42534</v>
      </c>
      <c r="N30" s="329">
        <v>45455</v>
      </c>
      <c r="O30" s="122" t="s">
        <v>584</v>
      </c>
      <c r="P30" s="330" t="s">
        <v>584</v>
      </c>
      <c r="Q30" s="33">
        <v>45455</v>
      </c>
      <c r="R30" s="503" t="s">
        <v>84</v>
      </c>
    </row>
    <row r="31" spans="1:90" ht="29.25" x14ac:dyDescent="0.25">
      <c r="A31" s="29"/>
      <c r="B31" s="324" t="s">
        <v>585</v>
      </c>
      <c r="C31" s="300" t="s">
        <v>586</v>
      </c>
      <c r="D31" s="300" t="s">
        <v>587</v>
      </c>
      <c r="E31" s="85" t="s">
        <v>33</v>
      </c>
      <c r="F31" s="150" t="s">
        <v>34</v>
      </c>
      <c r="G31" s="33" t="s">
        <v>69</v>
      </c>
      <c r="H31" s="53">
        <v>126230</v>
      </c>
      <c r="I31" s="53">
        <v>964985</v>
      </c>
      <c r="J31" s="35" t="s">
        <v>130</v>
      </c>
      <c r="K31" s="82" t="s">
        <v>480</v>
      </c>
      <c r="L31" s="128" t="s">
        <v>583</v>
      </c>
      <c r="M31" s="333">
        <v>42534</v>
      </c>
      <c r="N31" s="333">
        <v>45455</v>
      </c>
      <c r="O31" s="128" t="s">
        <v>584</v>
      </c>
      <c r="P31" s="334" t="s">
        <v>584</v>
      </c>
      <c r="Q31" s="504">
        <v>45455</v>
      </c>
      <c r="R31" s="503" t="s">
        <v>84</v>
      </c>
    </row>
    <row r="32" spans="1:90" ht="43.5" x14ac:dyDescent="0.25">
      <c r="A32" s="29"/>
      <c r="B32" s="324" t="s">
        <v>588</v>
      </c>
      <c r="C32" s="300" t="s">
        <v>589</v>
      </c>
      <c r="D32" s="300" t="s">
        <v>582</v>
      </c>
      <c r="E32" s="150" t="s">
        <v>34</v>
      </c>
      <c r="F32" s="85" t="s">
        <v>33</v>
      </c>
      <c r="G32" s="33" t="s">
        <v>69</v>
      </c>
      <c r="H32" s="301">
        <v>28175</v>
      </c>
      <c r="J32" s="35" t="s">
        <v>130</v>
      </c>
      <c r="K32" s="82" t="s">
        <v>480</v>
      </c>
      <c r="L32" s="300" t="s">
        <v>583</v>
      </c>
      <c r="M32" s="303">
        <v>43191</v>
      </c>
      <c r="N32" s="335">
        <v>43556</v>
      </c>
      <c r="O32" s="128" t="s">
        <v>274</v>
      </c>
      <c r="P32" s="331" t="s">
        <v>38</v>
      </c>
      <c r="Q32" s="504">
        <v>45383</v>
      </c>
      <c r="R32" s="503"/>
    </row>
    <row r="33" spans="1:18" ht="28.5" x14ac:dyDescent="0.25">
      <c r="A33" s="100"/>
      <c r="B33" s="85" t="s">
        <v>590</v>
      </c>
      <c r="C33" s="85" t="s">
        <v>590</v>
      </c>
      <c r="D33" s="88" t="s">
        <v>591</v>
      </c>
      <c r="E33" s="85" t="s">
        <v>33</v>
      </c>
      <c r="F33" s="85" t="s">
        <v>33</v>
      </c>
      <c r="G33" s="208" t="s">
        <v>69</v>
      </c>
      <c r="H33" s="86">
        <v>23000</v>
      </c>
      <c r="I33" s="85"/>
      <c r="J33" s="35" t="s">
        <v>130</v>
      </c>
      <c r="K33" s="82" t="s">
        <v>480</v>
      </c>
      <c r="L33" s="39" t="s">
        <v>592</v>
      </c>
      <c r="M33" s="87">
        <v>41835</v>
      </c>
      <c r="N33" s="101">
        <v>44764</v>
      </c>
      <c r="O33" s="88" t="s">
        <v>274</v>
      </c>
      <c r="P33" s="331" t="s">
        <v>38</v>
      </c>
      <c r="Q33" s="501">
        <v>45122</v>
      </c>
      <c r="R33" s="502" t="s">
        <v>55</v>
      </c>
    </row>
    <row r="34" spans="1:18" ht="42.75" x14ac:dyDescent="0.25">
      <c r="A34" s="99"/>
      <c r="B34" s="39" t="s">
        <v>593</v>
      </c>
      <c r="C34" s="39" t="s">
        <v>593</v>
      </c>
      <c r="D34" s="41" t="s">
        <v>594</v>
      </c>
      <c r="E34" s="85" t="s">
        <v>33</v>
      </c>
      <c r="F34" s="91" t="s">
        <v>33</v>
      </c>
      <c r="G34" s="326" t="s">
        <v>69</v>
      </c>
      <c r="H34" s="39" t="s">
        <v>93</v>
      </c>
      <c r="I34" s="39"/>
      <c r="J34" s="35" t="s">
        <v>130</v>
      </c>
      <c r="K34" s="82" t="s">
        <v>480</v>
      </c>
      <c r="L34" s="39" t="s">
        <v>592</v>
      </c>
      <c r="M34" s="72">
        <v>41835</v>
      </c>
      <c r="N34" s="39" t="s">
        <v>595</v>
      </c>
      <c r="O34" s="88" t="s">
        <v>274</v>
      </c>
      <c r="P34" s="127" t="s">
        <v>595</v>
      </c>
      <c r="Q34" s="501">
        <v>45122</v>
      </c>
      <c r="R34" s="3" t="s">
        <v>55</v>
      </c>
    </row>
    <row r="35" spans="1:18" ht="29.25" x14ac:dyDescent="0.25">
      <c r="A35" s="299" t="s">
        <v>436</v>
      </c>
      <c r="B35" s="285" t="s">
        <v>596</v>
      </c>
      <c r="C35" s="284" t="s">
        <v>597</v>
      </c>
      <c r="D35" s="300" t="s">
        <v>598</v>
      </c>
      <c r="E35" s="85" t="s">
        <v>33</v>
      </c>
      <c r="F35" s="91" t="s">
        <v>33</v>
      </c>
      <c r="G35" s="326" t="s">
        <v>69</v>
      </c>
      <c r="H35" s="301">
        <v>12000</v>
      </c>
      <c r="I35" s="301">
        <v>36000</v>
      </c>
      <c r="J35" s="35" t="s">
        <v>130</v>
      </c>
      <c r="K35" s="82" t="s">
        <v>480</v>
      </c>
      <c r="L35" s="300" t="s">
        <v>599</v>
      </c>
      <c r="M35" s="303">
        <v>43742</v>
      </c>
      <c r="N35" s="303">
        <v>44837</v>
      </c>
      <c r="O35" s="325" t="s">
        <v>600</v>
      </c>
      <c r="P35" s="299" t="s">
        <v>38</v>
      </c>
      <c r="Q35" s="504">
        <v>45202</v>
      </c>
      <c r="R35" s="3" t="s">
        <v>55</v>
      </c>
    </row>
    <row r="36" spans="1:18" ht="43.5" x14ac:dyDescent="0.25">
      <c r="A36" s="304" t="s">
        <v>436</v>
      </c>
      <c r="B36" s="305" t="s">
        <v>601</v>
      </c>
      <c r="C36" s="305" t="s">
        <v>602</v>
      </c>
      <c r="D36" s="306" t="s">
        <v>603</v>
      </c>
      <c r="E36" s="85" t="s">
        <v>33</v>
      </c>
      <c r="F36" s="91" t="s">
        <v>33</v>
      </c>
      <c r="G36" s="326" t="s">
        <v>69</v>
      </c>
      <c r="H36" s="307">
        <v>23000</v>
      </c>
      <c r="I36" s="307">
        <v>69000</v>
      </c>
      <c r="J36" s="35" t="s">
        <v>130</v>
      </c>
      <c r="K36" s="82" t="s">
        <v>480</v>
      </c>
      <c r="L36" s="306" t="s">
        <v>599</v>
      </c>
      <c r="M36" s="308">
        <v>43739</v>
      </c>
      <c r="N36" s="308">
        <v>44834</v>
      </c>
      <c r="O36" s="310" t="s">
        <v>600</v>
      </c>
      <c r="P36" s="299" t="s">
        <v>38</v>
      </c>
      <c r="Q36" s="504">
        <v>45199</v>
      </c>
      <c r="R36" s="3" t="s">
        <v>55</v>
      </c>
    </row>
    <row r="37" spans="1:18" ht="57.75" x14ac:dyDescent="0.25">
      <c r="A37" s="304" t="s">
        <v>436</v>
      </c>
      <c r="B37" s="305" t="s">
        <v>604</v>
      </c>
      <c r="C37" s="309" t="s">
        <v>605</v>
      </c>
      <c r="D37" s="306" t="s">
        <v>603</v>
      </c>
      <c r="E37" s="85" t="s">
        <v>33</v>
      </c>
      <c r="F37" s="91" t="s">
        <v>33</v>
      </c>
      <c r="G37" s="326" t="s">
        <v>69</v>
      </c>
      <c r="H37" s="307">
        <v>23000</v>
      </c>
      <c r="I37" s="306" t="s">
        <v>436</v>
      </c>
      <c r="J37" s="35" t="s">
        <v>130</v>
      </c>
      <c r="K37" s="82" t="s">
        <v>480</v>
      </c>
      <c r="L37" s="306" t="s">
        <v>599</v>
      </c>
      <c r="M37" s="308">
        <v>43475</v>
      </c>
      <c r="N37" s="308">
        <v>44834</v>
      </c>
      <c r="O37" s="310" t="s">
        <v>600</v>
      </c>
      <c r="P37" s="299" t="s">
        <v>38</v>
      </c>
      <c r="Q37" s="504">
        <v>45199</v>
      </c>
      <c r="R37" s="3" t="s">
        <v>55</v>
      </c>
    </row>
    <row r="38" spans="1:18" ht="57.75" x14ac:dyDescent="0.25">
      <c r="A38" s="304" t="s">
        <v>436</v>
      </c>
      <c r="B38" s="310" t="s">
        <v>606</v>
      </c>
      <c r="C38" s="285" t="s">
        <v>607</v>
      </c>
      <c r="D38" s="306" t="s">
        <v>603</v>
      </c>
      <c r="E38" s="85" t="s">
        <v>33</v>
      </c>
      <c r="F38" s="91" t="s">
        <v>33</v>
      </c>
      <c r="G38" s="326" t="s">
        <v>69</v>
      </c>
      <c r="H38" s="307">
        <v>10614</v>
      </c>
      <c r="I38" s="306" t="s">
        <v>436</v>
      </c>
      <c r="J38" s="35" t="s">
        <v>130</v>
      </c>
      <c r="K38" s="82" t="s">
        <v>480</v>
      </c>
      <c r="L38" s="306" t="s">
        <v>599</v>
      </c>
      <c r="M38" s="308">
        <v>43475</v>
      </c>
      <c r="N38" s="306" t="s">
        <v>608</v>
      </c>
      <c r="O38" s="310" t="s">
        <v>600</v>
      </c>
      <c r="P38" s="299" t="s">
        <v>38</v>
      </c>
      <c r="Q38" s="504">
        <v>45199</v>
      </c>
      <c r="R38" s="3" t="s">
        <v>55</v>
      </c>
    </row>
    <row r="39" spans="1:18" ht="43.5" x14ac:dyDescent="0.25">
      <c r="A39" s="304" t="s">
        <v>436</v>
      </c>
      <c r="B39" s="306" t="s">
        <v>609</v>
      </c>
      <c r="C39" s="306" t="s">
        <v>610</v>
      </c>
      <c r="D39" s="306" t="s">
        <v>611</v>
      </c>
      <c r="E39" s="85" t="s">
        <v>33</v>
      </c>
      <c r="F39" s="91" t="s">
        <v>33</v>
      </c>
      <c r="G39" s="326" t="s">
        <v>69</v>
      </c>
      <c r="H39" s="307">
        <v>84000</v>
      </c>
      <c r="I39" s="307">
        <v>84000</v>
      </c>
      <c r="J39" s="35" t="s">
        <v>130</v>
      </c>
      <c r="K39" s="82" t="s">
        <v>480</v>
      </c>
      <c r="L39" s="306" t="s">
        <v>599</v>
      </c>
      <c r="M39" s="308">
        <v>44470</v>
      </c>
      <c r="N39" s="308">
        <v>44834</v>
      </c>
      <c r="O39" s="310" t="s">
        <v>612</v>
      </c>
      <c r="P39" s="299" t="s">
        <v>612</v>
      </c>
      <c r="Q39" s="504">
        <v>45199</v>
      </c>
      <c r="R39" s="494"/>
    </row>
    <row r="40" spans="1:18" ht="57.75" x14ac:dyDescent="0.25">
      <c r="A40" s="304" t="s">
        <v>436</v>
      </c>
      <c r="B40" s="306" t="s">
        <v>613</v>
      </c>
      <c r="C40" s="306" t="s">
        <v>614</v>
      </c>
      <c r="D40" s="306" t="s">
        <v>611</v>
      </c>
      <c r="E40" s="85" t="s">
        <v>33</v>
      </c>
      <c r="F40" s="91" t="s">
        <v>33</v>
      </c>
      <c r="G40" s="326" t="s">
        <v>69</v>
      </c>
      <c r="H40" s="307">
        <v>39000</v>
      </c>
      <c r="I40" s="312">
        <v>78000</v>
      </c>
      <c r="J40" s="35" t="s">
        <v>130</v>
      </c>
      <c r="K40" s="82" t="s">
        <v>480</v>
      </c>
      <c r="L40" s="306" t="s">
        <v>599</v>
      </c>
      <c r="M40" s="308">
        <v>44468</v>
      </c>
      <c r="N40" s="308">
        <v>45199</v>
      </c>
      <c r="O40" s="310" t="s">
        <v>615</v>
      </c>
      <c r="P40" s="299" t="s">
        <v>436</v>
      </c>
      <c r="Q40" s="504">
        <v>45199</v>
      </c>
      <c r="R40" s="494"/>
    </row>
    <row r="41" spans="1:18" ht="43.5" x14ac:dyDescent="0.25">
      <c r="A41" s="304" t="s">
        <v>436</v>
      </c>
      <c r="B41" s="306" t="s">
        <v>616</v>
      </c>
      <c r="C41" s="306" t="s">
        <v>617</v>
      </c>
      <c r="D41" s="306" t="s">
        <v>618</v>
      </c>
      <c r="E41" s="85" t="s">
        <v>33</v>
      </c>
      <c r="F41" s="91" t="s">
        <v>33</v>
      </c>
      <c r="G41" s="326" t="s">
        <v>69</v>
      </c>
      <c r="H41" s="313">
        <v>23805</v>
      </c>
      <c r="I41" s="314">
        <v>23805</v>
      </c>
      <c r="J41" s="35" t="s">
        <v>130</v>
      </c>
      <c r="K41" s="82" t="s">
        <v>480</v>
      </c>
      <c r="L41" s="306" t="s">
        <v>599</v>
      </c>
      <c r="M41" s="308">
        <v>44104</v>
      </c>
      <c r="N41" s="308">
        <v>44469</v>
      </c>
      <c r="O41" s="310" t="s">
        <v>619</v>
      </c>
      <c r="P41" s="299" t="s">
        <v>38</v>
      </c>
      <c r="Q41" s="504">
        <v>45229</v>
      </c>
      <c r="R41" s="505" t="s">
        <v>55</v>
      </c>
    </row>
    <row r="42" spans="1:18" ht="30" x14ac:dyDescent="0.25">
      <c r="A42" s="304" t="s">
        <v>436</v>
      </c>
      <c r="B42" s="309" t="s">
        <v>620</v>
      </c>
      <c r="C42" s="306" t="s">
        <v>621</v>
      </c>
      <c r="D42" s="306" t="s">
        <v>622</v>
      </c>
      <c r="E42" s="85" t="s">
        <v>33</v>
      </c>
      <c r="F42" s="91" t="s">
        <v>33</v>
      </c>
      <c r="G42" s="326" t="s">
        <v>69</v>
      </c>
      <c r="H42" s="301">
        <v>32000</v>
      </c>
      <c r="I42" s="307">
        <v>64000</v>
      </c>
      <c r="J42" s="35" t="s">
        <v>130</v>
      </c>
      <c r="K42" s="82" t="s">
        <v>480</v>
      </c>
      <c r="L42" s="306" t="s">
        <v>599</v>
      </c>
      <c r="M42" s="308">
        <v>43739</v>
      </c>
      <c r="N42" s="308">
        <v>44469</v>
      </c>
      <c r="O42" s="310" t="s">
        <v>615</v>
      </c>
      <c r="P42" s="299" t="s">
        <v>623</v>
      </c>
      <c r="Q42" s="504">
        <v>45199</v>
      </c>
      <c r="R42" s="505" t="s">
        <v>624</v>
      </c>
    </row>
    <row r="43" spans="1:18" ht="114.75" x14ac:dyDescent="0.25">
      <c r="A43" s="304" t="s">
        <v>436</v>
      </c>
      <c r="B43" s="306" t="s">
        <v>625</v>
      </c>
      <c r="C43" s="306" t="s">
        <v>626</v>
      </c>
      <c r="D43" s="306" t="s">
        <v>627</v>
      </c>
      <c r="E43" s="85" t="s">
        <v>33</v>
      </c>
      <c r="F43" s="91" t="s">
        <v>33</v>
      </c>
      <c r="G43" s="326" t="s">
        <v>69</v>
      </c>
      <c r="H43" s="306" t="s">
        <v>628</v>
      </c>
      <c r="I43" s="307">
        <v>21000</v>
      </c>
      <c r="J43" s="35" t="s">
        <v>130</v>
      </c>
      <c r="K43" s="82" t="s">
        <v>480</v>
      </c>
      <c r="L43" s="306" t="s">
        <v>599</v>
      </c>
      <c r="M43" s="308">
        <v>44488</v>
      </c>
      <c r="N43" s="308">
        <v>44852</v>
      </c>
      <c r="O43" s="310" t="s">
        <v>619</v>
      </c>
      <c r="P43" s="299" t="s">
        <v>38</v>
      </c>
      <c r="Q43" s="504">
        <v>45217</v>
      </c>
      <c r="R43" s="505" t="s">
        <v>629</v>
      </c>
    </row>
    <row r="44" spans="1:18" ht="43.5" x14ac:dyDescent="0.25">
      <c r="A44" s="304" t="s">
        <v>436</v>
      </c>
      <c r="B44" s="306" t="s">
        <v>630</v>
      </c>
      <c r="C44" s="306" t="s">
        <v>631</v>
      </c>
      <c r="D44" s="311" t="s">
        <v>632</v>
      </c>
      <c r="E44" s="85" t="s">
        <v>33</v>
      </c>
      <c r="F44" s="91" t="s">
        <v>33</v>
      </c>
      <c r="G44" s="326" t="s">
        <v>69</v>
      </c>
      <c r="H44" s="307">
        <v>926</v>
      </c>
      <c r="I44" s="307">
        <v>2778</v>
      </c>
      <c r="J44" s="35" t="s">
        <v>130</v>
      </c>
      <c r="K44" s="82" t="s">
        <v>480</v>
      </c>
      <c r="L44" s="306" t="s">
        <v>599</v>
      </c>
      <c r="M44" s="308">
        <v>43804</v>
      </c>
      <c r="N44" s="308">
        <v>44169</v>
      </c>
      <c r="O44" s="310" t="s">
        <v>619</v>
      </c>
      <c r="P44" s="299" t="s">
        <v>38</v>
      </c>
      <c r="Q44" s="504">
        <v>45264</v>
      </c>
      <c r="R44" s="494"/>
    </row>
    <row r="45" spans="1:18" ht="30" x14ac:dyDescent="0.25">
      <c r="A45" s="304" t="s">
        <v>436</v>
      </c>
      <c r="B45" s="306" t="s">
        <v>633</v>
      </c>
      <c r="C45" s="310" t="s">
        <v>634</v>
      </c>
      <c r="D45" s="285" t="s">
        <v>635</v>
      </c>
      <c r="E45" s="85" t="s">
        <v>33</v>
      </c>
      <c r="F45" s="91" t="s">
        <v>33</v>
      </c>
      <c r="G45" s="326" t="s">
        <v>69</v>
      </c>
      <c r="H45" s="307">
        <v>7400</v>
      </c>
      <c r="I45" s="307">
        <v>7400</v>
      </c>
      <c r="J45" s="35" t="s">
        <v>130</v>
      </c>
      <c r="K45" s="82" t="s">
        <v>480</v>
      </c>
      <c r="L45" s="306" t="s">
        <v>599</v>
      </c>
      <c r="M45" s="373">
        <v>44287</v>
      </c>
      <c r="N45" s="308">
        <v>44651</v>
      </c>
      <c r="O45" s="310" t="s">
        <v>619</v>
      </c>
      <c r="P45" s="367" t="s">
        <v>636</v>
      </c>
      <c r="Q45" s="506">
        <v>45016</v>
      </c>
      <c r="R45" s="494"/>
    </row>
    <row r="46" spans="1:18" ht="57.75" x14ac:dyDescent="0.25">
      <c r="A46" s="315" t="s">
        <v>436</v>
      </c>
      <c r="B46" s="311" t="s">
        <v>637</v>
      </c>
      <c r="C46" s="311" t="s">
        <v>638</v>
      </c>
      <c r="D46" s="309" t="s">
        <v>639</v>
      </c>
      <c r="E46" s="85" t="s">
        <v>33</v>
      </c>
      <c r="F46" s="91" t="s">
        <v>33</v>
      </c>
      <c r="G46" s="326" t="s">
        <v>69</v>
      </c>
      <c r="H46" s="312">
        <v>570</v>
      </c>
      <c r="I46" s="312">
        <v>570</v>
      </c>
      <c r="J46" s="35" t="s">
        <v>130</v>
      </c>
      <c r="K46" s="82" t="s">
        <v>480</v>
      </c>
      <c r="L46" s="306" t="s">
        <v>599</v>
      </c>
      <c r="M46" s="374" t="s">
        <v>640</v>
      </c>
      <c r="N46" s="316">
        <v>44834</v>
      </c>
      <c r="O46" s="317" t="s">
        <v>619</v>
      </c>
      <c r="P46" s="299" t="s">
        <v>38</v>
      </c>
      <c r="Q46" s="504">
        <v>45199</v>
      </c>
      <c r="R46" s="494"/>
    </row>
    <row r="47" spans="1:18" ht="29.25" x14ac:dyDescent="0.25">
      <c r="A47" s="318" t="s">
        <v>436</v>
      </c>
      <c r="B47" s="302" t="s">
        <v>641</v>
      </c>
      <c r="C47" s="302" t="s">
        <v>642</v>
      </c>
      <c r="D47" s="319" t="s">
        <v>643</v>
      </c>
      <c r="E47" s="85" t="s">
        <v>33</v>
      </c>
      <c r="F47" s="91" t="s">
        <v>33</v>
      </c>
      <c r="G47" s="326" t="s">
        <v>69</v>
      </c>
      <c r="H47" s="320">
        <v>30600</v>
      </c>
      <c r="I47" s="320">
        <v>30600</v>
      </c>
      <c r="J47" s="35" t="s">
        <v>130</v>
      </c>
      <c r="K47" s="82" t="s">
        <v>480</v>
      </c>
      <c r="L47" s="306" t="s">
        <v>599</v>
      </c>
      <c r="M47" s="375">
        <v>44866</v>
      </c>
      <c r="N47" s="321">
        <v>45016</v>
      </c>
      <c r="O47" s="322" t="s">
        <v>644</v>
      </c>
      <c r="P47" s="299" t="s">
        <v>38</v>
      </c>
      <c r="Q47" s="506">
        <v>45016</v>
      </c>
      <c r="R47" s="494"/>
    </row>
    <row r="48" spans="1:18" ht="43.5" x14ac:dyDescent="0.25">
      <c r="A48" s="318" t="s">
        <v>436</v>
      </c>
      <c r="B48" s="302" t="s">
        <v>645</v>
      </c>
      <c r="C48" s="302" t="s">
        <v>646</v>
      </c>
      <c r="D48" s="323" t="s">
        <v>647</v>
      </c>
      <c r="E48" s="85" t="s">
        <v>33</v>
      </c>
      <c r="F48" s="91" t="s">
        <v>33</v>
      </c>
      <c r="G48" s="326" t="s">
        <v>69</v>
      </c>
      <c r="H48" s="320">
        <v>1500</v>
      </c>
      <c r="I48" s="320">
        <v>4500</v>
      </c>
      <c r="J48" s="35" t="s">
        <v>130</v>
      </c>
      <c r="K48" s="82" t="s">
        <v>480</v>
      </c>
      <c r="L48" s="311" t="s">
        <v>599</v>
      </c>
      <c r="M48" s="375">
        <v>43732</v>
      </c>
      <c r="N48" s="321">
        <v>44097</v>
      </c>
      <c r="O48" s="322" t="s">
        <v>619</v>
      </c>
      <c r="P48" s="299" t="s">
        <v>38</v>
      </c>
      <c r="Q48" s="504">
        <v>45192</v>
      </c>
      <c r="R48" s="494"/>
    </row>
    <row r="49" spans="1:18" ht="43.5" x14ac:dyDescent="0.25">
      <c r="A49" s="318" t="s">
        <v>436</v>
      </c>
      <c r="B49" s="302" t="s">
        <v>648</v>
      </c>
      <c r="C49" s="302" t="s">
        <v>649</v>
      </c>
      <c r="D49" s="302" t="s">
        <v>650</v>
      </c>
      <c r="E49" s="91" t="s">
        <v>33</v>
      </c>
      <c r="F49" s="91" t="s">
        <v>33</v>
      </c>
      <c r="G49" s="326" t="s">
        <v>69</v>
      </c>
      <c r="H49" s="302" t="s">
        <v>651</v>
      </c>
      <c r="I49" s="320">
        <v>22590.48</v>
      </c>
      <c r="J49" s="220" t="s">
        <v>130</v>
      </c>
      <c r="K49" s="82" t="s">
        <v>480</v>
      </c>
      <c r="L49" s="302" t="s">
        <v>599</v>
      </c>
      <c r="M49" s="376" t="s">
        <v>436</v>
      </c>
      <c r="N49" s="321">
        <v>44890</v>
      </c>
      <c r="O49" s="322" t="s">
        <v>600</v>
      </c>
      <c r="P49" s="368" t="s">
        <v>652</v>
      </c>
      <c r="Q49" s="504">
        <v>45071</v>
      </c>
      <c r="R49" s="503" t="s">
        <v>653</v>
      </c>
    </row>
    <row r="50" spans="1:18" ht="29.25" x14ac:dyDescent="0.25">
      <c r="A50" s="324" t="s">
        <v>436</v>
      </c>
      <c r="B50" s="324" t="s">
        <v>648</v>
      </c>
      <c r="C50" s="324" t="s">
        <v>654</v>
      </c>
      <c r="D50" s="324" t="s">
        <v>650</v>
      </c>
      <c r="E50" s="179" t="s">
        <v>33</v>
      </c>
      <c r="F50" s="179" t="s">
        <v>33</v>
      </c>
      <c r="G50" s="118" t="s">
        <v>69</v>
      </c>
      <c r="H50" s="327">
        <v>2417.85</v>
      </c>
      <c r="I50" s="327">
        <v>7253.55</v>
      </c>
      <c r="J50" s="215" t="s">
        <v>130</v>
      </c>
      <c r="K50" s="178" t="s">
        <v>480</v>
      </c>
      <c r="L50" s="318" t="s">
        <v>599</v>
      </c>
      <c r="M50" s="377" t="s">
        <v>436</v>
      </c>
      <c r="N50" s="370">
        <v>44975</v>
      </c>
      <c r="O50" s="318" t="s">
        <v>600</v>
      </c>
      <c r="P50" s="368" t="s">
        <v>652</v>
      </c>
      <c r="Q50" s="504">
        <v>45071</v>
      </c>
      <c r="R50" s="503" t="s">
        <v>653</v>
      </c>
    </row>
    <row r="51" spans="1:18" ht="30" x14ac:dyDescent="0.25">
      <c r="A51" s="344"/>
      <c r="B51" s="344" t="s">
        <v>655</v>
      </c>
      <c r="C51" s="344" t="s">
        <v>655</v>
      </c>
      <c r="D51" s="154" t="s">
        <v>656</v>
      </c>
      <c r="E51" s="179" t="s">
        <v>33</v>
      </c>
      <c r="F51" s="179" t="s">
        <v>33</v>
      </c>
      <c r="G51" s="118" t="s">
        <v>69</v>
      </c>
      <c r="H51" s="327">
        <v>17250</v>
      </c>
      <c r="I51" s="327">
        <v>37525</v>
      </c>
      <c r="J51" s="348" t="s">
        <v>130</v>
      </c>
      <c r="K51" s="369" t="s">
        <v>480</v>
      </c>
      <c r="L51" s="324" t="s">
        <v>599</v>
      </c>
      <c r="M51" s="297">
        <v>44805</v>
      </c>
      <c r="N51" s="297">
        <v>45525</v>
      </c>
      <c r="O51" s="137" t="s">
        <v>123</v>
      </c>
      <c r="P51" s="332" t="s">
        <v>120</v>
      </c>
      <c r="Q51" s="495">
        <v>45525</v>
      </c>
      <c r="R51" s="505" t="s">
        <v>624</v>
      </c>
    </row>
    <row r="52" spans="1:18" ht="30" x14ac:dyDescent="0.25">
      <c r="A52" s="344"/>
      <c r="B52" s="344" t="s">
        <v>657</v>
      </c>
      <c r="C52" s="344" t="s">
        <v>658</v>
      </c>
      <c r="D52" s="372" t="s">
        <v>659</v>
      </c>
      <c r="E52" s="179" t="s">
        <v>34</v>
      </c>
      <c r="F52" s="179" t="s">
        <v>33</v>
      </c>
      <c r="G52" s="127" t="s">
        <v>69</v>
      </c>
      <c r="H52" s="378">
        <v>33500</v>
      </c>
      <c r="I52" s="427">
        <v>67000</v>
      </c>
      <c r="J52" s="422" t="s">
        <v>130</v>
      </c>
      <c r="K52" s="371" t="s">
        <v>660</v>
      </c>
      <c r="L52" s="324" t="s">
        <v>661</v>
      </c>
      <c r="M52" s="297">
        <v>44358</v>
      </c>
      <c r="N52" s="297">
        <v>44358</v>
      </c>
      <c r="O52" s="137" t="s">
        <v>123</v>
      </c>
      <c r="P52" s="332">
        <v>1</v>
      </c>
      <c r="Q52" s="495">
        <v>45088</v>
      </c>
      <c r="R52" s="505" t="s">
        <v>629</v>
      </c>
    </row>
    <row r="53" spans="1:18" ht="57.75" x14ac:dyDescent="0.25">
      <c r="A53" s="302" t="s">
        <v>662</v>
      </c>
      <c r="B53" s="302" t="s">
        <v>663</v>
      </c>
      <c r="C53" s="302" t="s">
        <v>663</v>
      </c>
      <c r="D53" s="302" t="s">
        <v>656</v>
      </c>
      <c r="E53" s="302" t="s">
        <v>33</v>
      </c>
      <c r="F53" s="302" t="s">
        <v>33</v>
      </c>
      <c r="G53" s="302" t="s">
        <v>69</v>
      </c>
      <c r="H53" s="378">
        <v>23891</v>
      </c>
      <c r="I53" s="327">
        <v>23891</v>
      </c>
      <c r="J53" s="324" t="s">
        <v>130</v>
      </c>
      <c r="K53" s="302" t="s">
        <v>480</v>
      </c>
      <c r="L53" s="302" t="s">
        <v>599</v>
      </c>
      <c r="M53" s="297">
        <v>44805</v>
      </c>
      <c r="N53" s="297">
        <v>45525</v>
      </c>
      <c r="O53" s="302" t="s">
        <v>123</v>
      </c>
      <c r="P53" s="322" t="s">
        <v>120</v>
      </c>
      <c r="Q53" s="495">
        <v>45525</v>
      </c>
      <c r="R53" s="503" t="s">
        <v>624</v>
      </c>
    </row>
    <row r="54" spans="1:18" ht="57.75" x14ac:dyDescent="0.25">
      <c r="A54" s="302"/>
      <c r="B54" s="302" t="s">
        <v>664</v>
      </c>
      <c r="C54" s="302" t="s">
        <v>665</v>
      </c>
      <c r="D54" s="302" t="s">
        <v>666</v>
      </c>
      <c r="E54" s="302" t="s">
        <v>33</v>
      </c>
      <c r="F54" s="302" t="s">
        <v>33</v>
      </c>
      <c r="G54" s="302" t="s">
        <v>69</v>
      </c>
      <c r="H54" s="436">
        <v>41700</v>
      </c>
      <c r="I54" s="427">
        <v>41700</v>
      </c>
      <c r="J54" s="318" t="s">
        <v>130</v>
      </c>
      <c r="K54" s="302" t="s">
        <v>480</v>
      </c>
      <c r="L54" s="302" t="s">
        <v>667</v>
      </c>
      <c r="M54" s="302">
        <v>44652</v>
      </c>
      <c r="N54" s="302" t="s">
        <v>668</v>
      </c>
      <c r="O54" s="302" t="s">
        <v>669</v>
      </c>
      <c r="P54" s="322"/>
      <c r="Q54" s="506">
        <v>45015</v>
      </c>
      <c r="R54" s="503" t="s">
        <v>670</v>
      </c>
    </row>
    <row r="55" spans="1:18" ht="114.75" x14ac:dyDescent="0.25">
      <c r="A55" s="324"/>
      <c r="B55" s="324" t="s">
        <v>671</v>
      </c>
      <c r="C55" s="324" t="s">
        <v>672</v>
      </c>
      <c r="D55" s="324" t="s">
        <v>673</v>
      </c>
      <c r="E55" s="324" t="s">
        <v>33</v>
      </c>
      <c r="F55" s="324" t="s">
        <v>33</v>
      </c>
      <c r="G55" s="324" t="s">
        <v>69</v>
      </c>
      <c r="H55" s="327">
        <v>57000</v>
      </c>
      <c r="I55" s="327">
        <v>114165</v>
      </c>
      <c r="J55" s="324" t="s">
        <v>130</v>
      </c>
      <c r="K55" s="324" t="s">
        <v>480</v>
      </c>
      <c r="L55" s="324" t="s">
        <v>667</v>
      </c>
      <c r="M55" s="328">
        <v>44378</v>
      </c>
      <c r="N55" s="328">
        <v>45381</v>
      </c>
      <c r="O55" s="324" t="s">
        <v>674</v>
      </c>
      <c r="P55" s="299" t="s">
        <v>675</v>
      </c>
      <c r="Q55" s="504">
        <v>45381</v>
      </c>
      <c r="R55" s="503" t="s">
        <v>676</v>
      </c>
    </row>
    <row r="56" spans="1:18" ht="29.25" x14ac:dyDescent="0.25">
      <c r="A56" s="324"/>
      <c r="B56" s="324" t="s">
        <v>677</v>
      </c>
      <c r="C56" s="324" t="s">
        <v>678</v>
      </c>
      <c r="D56" s="324" t="s">
        <v>679</v>
      </c>
      <c r="E56" s="324" t="s">
        <v>34</v>
      </c>
      <c r="F56" s="324" t="s">
        <v>33</v>
      </c>
      <c r="G56" s="324" t="s">
        <v>262</v>
      </c>
      <c r="H56" s="435">
        <v>40000</v>
      </c>
      <c r="I56" s="435">
        <v>120000</v>
      </c>
      <c r="J56" s="324" t="s">
        <v>130</v>
      </c>
      <c r="K56" s="324" t="s">
        <v>480</v>
      </c>
      <c r="L56" s="324" t="s">
        <v>559</v>
      </c>
      <c r="M56" s="328">
        <v>44699</v>
      </c>
      <c r="N56" s="328">
        <v>45429</v>
      </c>
      <c r="O56" s="324" t="s">
        <v>123</v>
      </c>
      <c r="P56" s="299" t="s">
        <v>680</v>
      </c>
      <c r="Q56" s="504">
        <v>45429</v>
      </c>
      <c r="R56" s="503" t="s">
        <v>681</v>
      </c>
    </row>
    <row r="61" spans="1:18" x14ac:dyDescent="0.25">
      <c r="A61" s="97"/>
    </row>
    <row r="62" spans="1:18" x14ac:dyDescent="0.25">
      <c r="A62" s="52"/>
    </row>
    <row r="63" spans="1:18" x14ac:dyDescent="0.25">
      <c r="A63" s="52"/>
    </row>
    <row r="64" spans="1:18" x14ac:dyDescent="0.25">
      <c r="A64" s="52"/>
    </row>
    <row r="65" spans="1:1" x14ac:dyDescent="0.25">
      <c r="A65" s="52"/>
    </row>
    <row r="66" spans="1:1" x14ac:dyDescent="0.25">
      <c r="A66" s="52"/>
    </row>
    <row r="67" spans="1:1" x14ac:dyDescent="0.25">
      <c r="A67" s="52"/>
    </row>
    <row r="68" spans="1:1" x14ac:dyDescent="0.25">
      <c r="A68" s="52"/>
    </row>
    <row r="69" spans="1:1" x14ac:dyDescent="0.25">
      <c r="A69" s="52"/>
    </row>
    <row r="70" spans="1:1" x14ac:dyDescent="0.25">
      <c r="A70" s="52"/>
    </row>
    <row r="71" spans="1:1" x14ac:dyDescent="0.25">
      <c r="A71" s="52"/>
    </row>
    <row r="72" spans="1:1" x14ac:dyDescent="0.25">
      <c r="A72" s="52"/>
    </row>
  </sheetData>
  <autoFilter ref="A1:R56" xr:uid="{6E4F5C88-F57A-40D6-B7CD-8361A1B67D0E}"/>
  <dataValidations count="20">
    <dataValidation allowBlank="1" showInputMessage="1" showErrorMessage="1" promptTitle="Lead Client Manager" prompt="Enter the name of the Lead Client Manager who will manage this contract" sqref="L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2 J2:J54"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G29 G33:G54"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33:L34 L3:L27 K2:K55" xr:uid="{96504575-2A25-4442-A63F-7E2279415EE1}">
      <formula1>0</formula1>
      <formula2>0</formula2>
    </dataValidation>
    <dataValidation allowBlank="1" showInputMessage="1" showErrorMessage="1" promptTitle="Extension Options" prompt="Enter a description of any extension options available in the contract (if relevant)" sqref="N34 P32:P34 P3:P27" xr:uid="{5B71A605-393C-43D1-8D43-93260580E82A}">
      <formula1>0</formula1>
      <formula2>0</formula2>
    </dataValidation>
    <dataValidation allowBlank="1" showInputMessage="1" showErrorMessage="1" promptTitle="Contract Ref." prompt="Enter the unique Contract Reference that has been assigned to this contract" sqref="A33:A34 A3:A27" xr:uid="{B90BDAB7-0F2E-4A48-973D-34731CA17ED4}">
      <formula1>0</formula1>
      <formula2>0</formula2>
    </dataValidation>
    <dataValidation allowBlank="1" showInputMessage="1" showErrorMessage="1" promptTitle="Contract length" prompt="Enter the length of contract entered excluding any possible extensions." sqref="O33:O34 O3:O26 O28" xr:uid="{7640DD58-396C-475E-9A3E-FAAF25E5A568}">
      <formula1>0</formula1>
      <formula2>0</formula2>
    </dataValidation>
    <dataValidation allowBlank="1" showInputMessage="1" showErrorMessage="1" promptTitle="Commencement Date" prompt="Enter the date on which this contract commences" sqref="M17:M27 M33:M34 M3:M15" xr:uid="{379DBC12-2FBA-4C41-892D-1ADE68670B69}">
      <formula1>0</formula1>
      <formula2>0</formula2>
    </dataValidation>
    <dataValidation allowBlank="1" showInputMessage="1" showErrorMessage="1" promptTitle="Supplier Name" prompt="Enter the registered name of this supplier as stated in the contract" sqref="D33:D34 F2:F24 E23:E24 D3:D27 E25:F54"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R16 R19 R21:R24 R26"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9:C11 B16 C13:C17" xr:uid="{A5F81707-5393-4DDF-9C2B-BFCA330DE993}">
      <formula1>0</formula1>
      <formula2>0</formula2>
    </dataValidation>
    <dataValidation allowBlank="1" showInputMessage="1" showErrorMessage="1" promptTitle="Current Expiry Date" prompt="Enter the date on which the contract is currently scheduled to expire" sqref="Q7 Q18 R20 Q33:Q34 Q24" xr:uid="{5CA74A3B-0B9D-4870-AAFC-605C13D3F728}">
      <formula1>0</formula1>
      <formula2>0</formula2>
    </dataValidation>
    <dataValidation allowBlank="1" showInputMessage="1" showErrorMessage="1" promptTitle="Initial Expiry Date" prompt="Enter the date on which the contract will expire (excluding extension options)" sqref="N33 N3:N15 M16:N16 O27 Q19:Q23 N17:N27 Q3:Q6 Q25:Q27 Q8:Q17" xr:uid="{D790681A-20DF-473F-92E6-8215D55BCC1D}">
      <formula1>0</formula1>
      <formula2>0</formula2>
    </dataValidation>
    <dataValidation allowBlank="1" showInputMessage="1" showErrorMessage="1" promptTitle="Contract Title" prompt="Enter the title of the awarded contract" sqref="C12 B18:C27 B6:C8 B9:B15 B17 B33:C34 B3:C4"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5:I18 I33:I34 I24" xr:uid="{8FDDC743-0A01-42EC-8A3E-92032F9FA1A4}">
      <formula1>0</formula1>
      <formula2>0</formula2>
    </dataValidation>
    <dataValidation type="list" allowBlank="1" showInputMessage="1" showErrorMessage="1" sqref="R17"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18 R25 R27" xr:uid="{C531FE47-0989-47FC-89DA-02F08D17D533}">
      <formula1>0</formula1>
      <formula2>0</formula2>
    </dataValidation>
    <dataValidation type="list" allowBlank="1" showInputMessage="1" showErrorMessage="1" sqref="R33:R38"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33:H34" xr:uid="{458B554A-D138-4524-B537-5899409BEB6C}">
      <formula1>0</formula1>
      <formula2>0</formula2>
    </dataValidation>
    <dataValidation allowBlank="1" showInputMessage="1" showErrorMessage="1" promptTitle="Yearly contract value" prompt="Enter the estimated yearly value for this contract" sqref="H3:H27 I27" xr:uid="{B3EF27BE-8B7B-4E57-A5F9-C28FC773A6E1}">
      <formula1>0</formula1>
      <formula2>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6" ma:contentTypeDescription="Create a new document." ma:contentTypeScope="" ma:versionID="f80409ea1686af6bbe1f1d7248ea756e">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54f1347a987403145d81270ab73c52cc"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3F207C-B701-4A0C-8940-8D7F8EEF3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Strat, Policy &amp; Transformation</vt:lpstr>
      <vt:lpstr>Customer, Business &amp; Corporate </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2023-01-05T12:16:53Z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