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R:\2 - Procurement\3. Compliance\Contract Register\01. Published Contracts Register\"/>
    </mc:Choice>
  </mc:AlternateContent>
  <xr:revisionPtr revIDLastSave="0" documentId="8_{271CEF51-8E61-469C-A735-26452DE8BDE9}" xr6:coauthVersionLast="47" xr6:coauthVersionMax="47" xr10:uidLastSave="{00000000-0000-0000-0000-000000000000}"/>
  <bookViews>
    <workbookView xWindow="-120" yWindow="-120" windowWidth="29040" windowHeight="15840" tabRatio="688" firstSheet="1" activeTab="3" xr2:uid="{00000000-000D-0000-FFFF-FFFF00000000}"/>
  </bookViews>
  <sheets>
    <sheet name="Key" sheetId="13" r:id="rId1"/>
    <sheet name="Strat, Policy &amp; Transformation" sheetId="10" r:id="rId2"/>
    <sheet name="Customer, Business &amp; Corporate " sheetId="11" r:id="rId3"/>
    <sheet name="Community &amp; Place Delivery" sheetId="12" r:id="rId4"/>
  </sheets>
  <definedNames>
    <definedName name="_xlnm._FilterDatabase" localSheetId="3" hidden="1">'Community &amp; Place Delivery'!$A$1:$R$15</definedName>
    <definedName name="_xlnm._FilterDatabase" localSheetId="2" hidden="1">'Customer, Business &amp; Corporate '!$A$6:$R$57</definedName>
    <definedName name="_xlnm._FilterDatabase" localSheetId="1" hidden="1">'Strat, Policy &amp; Transformation'!$A$1:$R$56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1" l="1"/>
  <c r="I17" i="11" s="1"/>
  <c r="I23" i="11"/>
  <c r="I1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42" authorId="0" shapeId="0" xr:uid="{9400CBBE-F58B-4D86-B773-F75B215EE68C}">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 ref="I42" authorId="0" shapeId="0" xr:uid="{5C9253BD-07DF-4A12-8DFE-1FD4DD8BC6C6}">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List>
</comments>
</file>

<file path=xl/sharedStrings.xml><?xml version="1.0" encoding="utf-8"?>
<sst xmlns="http://schemas.openxmlformats.org/spreadsheetml/2006/main" count="2016" uniqueCount="648">
  <si>
    <t>SADC Contracts Register</t>
  </si>
  <si>
    <t>Version: January 2023 - Q3</t>
  </si>
  <si>
    <r>
      <rPr>
        <sz val="14"/>
        <color rgb="FF000000"/>
        <rFont val="Calibri"/>
      </rPr>
      <t xml:space="preserve">Welcome to the SADC Contract Register. SADC has 3 Directorates which are </t>
    </r>
    <r>
      <rPr>
        <b/>
        <sz val="14"/>
        <color rgb="FF0070C0"/>
        <rFont val="Calibri"/>
      </rPr>
      <t>Strategy, Policy &amp; Transformation</t>
    </r>
    <r>
      <rPr>
        <sz val="14"/>
        <color rgb="FF000000"/>
        <rFont val="Calibri"/>
      </rPr>
      <t xml:space="preserve">, </t>
    </r>
    <r>
      <rPr>
        <b/>
        <sz val="14"/>
        <color rgb="FF7030A0"/>
        <rFont val="Calibri"/>
      </rPr>
      <t>Customer, Business &amp; Corporate Support</t>
    </r>
  </si>
  <si>
    <r>
      <rPr>
        <sz val="14"/>
        <color rgb="FF000000"/>
        <rFont val="Calibri"/>
      </rPr>
      <t xml:space="preserve">and </t>
    </r>
    <r>
      <rPr>
        <b/>
        <sz val="14"/>
        <color rgb="FF00B050"/>
        <rFont val="Calibri"/>
      </rPr>
      <t>Community &amp; Place Delivery</t>
    </r>
    <r>
      <rPr>
        <sz val="14"/>
        <color rgb="FF000000"/>
        <rFont val="Calibri"/>
      </rPr>
      <t>.</t>
    </r>
  </si>
  <si>
    <r>
      <rPr>
        <sz val="11"/>
        <color rgb="FF000000"/>
        <rFont val="Calibri"/>
      </rPr>
      <t xml:space="preserve">All SADC Contracts </t>
    </r>
    <r>
      <rPr>
        <b/>
        <sz val="11"/>
        <color rgb="FF000000"/>
        <rFont val="Calibri"/>
      </rPr>
      <t>Over £10K in a Contract's Life Span</t>
    </r>
    <r>
      <rPr>
        <sz val="11"/>
        <color rgb="FF000000"/>
        <rFont val="Calibri"/>
      </rPr>
      <t xml:space="preserve"> can be viewed by division and are managed by their SADC Contracts Manager. </t>
    </r>
  </si>
  <si>
    <r>
      <rPr>
        <sz val="11"/>
        <color rgb="FF000000"/>
        <rFont val="Calibri"/>
      </rPr>
      <t xml:space="preserve">If the date in the current expiry date is highlighted in </t>
    </r>
    <r>
      <rPr>
        <b/>
        <sz val="11"/>
        <color rgb="FFFFC000"/>
        <rFont val="Calibri"/>
      </rPr>
      <t>Orange</t>
    </r>
    <r>
      <rPr>
        <sz val="11"/>
        <color rgb="FF000000"/>
        <rFont val="Calibri"/>
      </rPr>
      <t xml:space="preserve">, then this will need to be reviewed by the SADC Contracts Manager in the near future. </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</si>
  <si>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</si>
  <si>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</si>
  <si>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</si>
  <si>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</si>
  <si>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</si>
  <si>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£100k, including aggregate i.e. length of contract is 3 years, £50k per year, total contract value £150k. This would be a high value contract</t>
  </si>
  <si>
    <t>Please see column F, for Critical</t>
  </si>
  <si>
    <t>Contract Ref.</t>
  </si>
  <si>
    <t>Contract Title</t>
  </si>
  <si>
    <t>Contract Description</t>
  </si>
  <si>
    <t>Supplier Name</t>
  </si>
  <si>
    <t>Critical Contract Yes/No?</t>
  </si>
  <si>
    <t>High Value Contract Yes/ No?</t>
  </si>
  <si>
    <t xml:space="preserve">SME or voluntary/ community sector organisation sector </t>
  </si>
  <si>
    <t>Estimated yearly contract Value</t>
  </si>
  <si>
    <t>Estimated Contract Value</t>
  </si>
  <si>
    <t>VAT that cannot be recovered</t>
  </si>
  <si>
    <t>Directorate</t>
  </si>
  <si>
    <t>Service Area</t>
  </si>
  <si>
    <t>Commencement Date</t>
  </si>
  <si>
    <t>Initial Expiry Date</t>
  </si>
  <si>
    <t>Length of contract</t>
  </si>
  <si>
    <t>Extension Options</t>
  </si>
  <si>
    <t>Current Expiry Date</t>
  </si>
  <si>
    <t>Contract Type</t>
  </si>
  <si>
    <t>NEC Software (Northgate)</t>
  </si>
  <si>
    <t xml:space="preserve">DBA Contract </t>
  </si>
  <si>
    <t>NEC Software Solutions UK Ltd</t>
  </si>
  <si>
    <t>No</t>
  </si>
  <si>
    <t>Yes</t>
  </si>
  <si>
    <t>Strategy, Policy &amp; Transformation</t>
  </si>
  <si>
    <t>Information &amp; Communication Technology</t>
  </si>
  <si>
    <t>Annual Renewal</t>
  </si>
  <si>
    <t>Annual Review</t>
  </si>
  <si>
    <t>Contract Let by quote</t>
  </si>
  <si>
    <t>Digital Platform (Salesforce)</t>
  </si>
  <si>
    <t>Ongoing licensing, support and professional services for digital platform covering CRM, IT &amp; HR processes and MyStalbans self service portal</t>
  </si>
  <si>
    <t>ARCUS Global Ltd</t>
  </si>
  <si>
    <t>3 Years</t>
  </si>
  <si>
    <t xml:space="preserve">Option to extend by two 12 month extensions </t>
  </si>
  <si>
    <t>Contract let via framework</t>
  </si>
  <si>
    <t>Appointments and Event Bookings</t>
  </si>
  <si>
    <t xml:space="preserve">Enterprise Licence for appointments and event bookings </t>
  </si>
  <si>
    <t>Booking Lab</t>
  </si>
  <si>
    <t>31/08/2020</t>
  </si>
  <si>
    <t>31/08/2022</t>
  </si>
  <si>
    <t>2 Years</t>
  </si>
  <si>
    <t>Cadcorp GIS</t>
  </si>
  <si>
    <t>Annual support and maintenance on Geographical Information Systems</t>
  </si>
  <si>
    <t>Computer Aided Development Corporation (previously recorded as CADCORP)</t>
  </si>
  <si>
    <t>Contract let via quote</t>
  </si>
  <si>
    <t>Welldata</t>
  </si>
  <si>
    <t>Annual DBA Support</t>
  </si>
  <si>
    <t>NEC Application Software Support (Northgate Environment)</t>
  </si>
  <si>
    <t>Consolidated departmental application software. (Environmental Services, Planning, Building Control, Land Charges)</t>
  </si>
  <si>
    <t>NEC Application Software Support (Northgate Revenues &amp; Benefits)</t>
  </si>
  <si>
    <t>Consolidated departmental application software. (Revenues, Benefits)</t>
  </si>
  <si>
    <t>5 Years</t>
  </si>
  <si>
    <t>Civica Document Management System</t>
  </si>
  <si>
    <t>Consolidated Electronic Document Management System (Revenues, Benefits, Housing, Planning, Building Control, Freedom of Information)</t>
  </si>
  <si>
    <t>Civica</t>
  </si>
  <si>
    <t xml:space="preserve">Salesforce Licensing </t>
  </si>
  <si>
    <t>Softcat Ltd</t>
  </si>
  <si>
    <t>N/A</t>
  </si>
  <si>
    <t>Business Support</t>
  </si>
  <si>
    <t>3 years</t>
  </si>
  <si>
    <t>St Albans Wayfinding Monoliths Contract (project concept and graphics)</t>
  </si>
  <si>
    <t>Project to install way finding monoliths in St Albans City centre (including project concept and graphics).</t>
  </si>
  <si>
    <t>Placemarque  / Workshop 2</t>
  </si>
  <si>
    <t>Minimal - £0 - £2k</t>
  </si>
  <si>
    <t>Spatial Planning</t>
  </si>
  <si>
    <t>01/03/2012 (approx)</t>
  </si>
  <si>
    <t>n/a</t>
  </si>
  <si>
    <t>Contract let via tender</t>
  </si>
  <si>
    <t>Tree survey MyTrees software &amp; support</t>
  </si>
  <si>
    <t>Provision of web based tree survey software &amp; associated support</t>
  </si>
  <si>
    <t>Tim Moya Associates</t>
  </si>
  <si>
    <t>To date £1000</t>
  </si>
  <si>
    <t>Local Plan, Strategic Sites and CIL Viability Reports</t>
  </si>
  <si>
    <t>BNP Paribas</t>
  </si>
  <si>
    <t>1 year</t>
  </si>
  <si>
    <t>Sustainability Appraisal and Habitat Regulations Assessment for the Local Plan</t>
  </si>
  <si>
    <t>Aecom</t>
  </si>
  <si>
    <t>varied</t>
  </si>
  <si>
    <t xml:space="preserve">Playing Pitch Strategy </t>
  </si>
  <si>
    <t>KKP</t>
  </si>
  <si>
    <t>£19,890</t>
  </si>
  <si>
    <t>Local Plan support</t>
  </si>
  <si>
    <t>DAC Planning</t>
  </si>
  <si>
    <t>£21,750</t>
  </si>
  <si>
    <t>Local Plan consultation software</t>
  </si>
  <si>
    <t>Objective Corporation Limited</t>
  </si>
  <si>
    <t>01/06/2010 (Approx)</t>
  </si>
  <si>
    <t>Anual Review</t>
  </si>
  <si>
    <t>Green Belt Review</t>
  </si>
  <si>
    <t>Ove Arup &amp; Partners International Ltd</t>
  </si>
  <si>
    <t>£186,277</t>
  </si>
  <si>
    <t>ice-cream concession - Verulamium Park</t>
  </si>
  <si>
    <t>Mr G Singh. (formally Carinval Ice Creams)</t>
  </si>
  <si>
    <t>Estates</t>
  </si>
  <si>
    <t>31/06/2021</t>
  </si>
  <si>
    <t>31/09/2023</t>
  </si>
  <si>
    <t>Contract signed June 2018</t>
  </si>
  <si>
    <t>Building Cleaning Services</t>
  </si>
  <si>
    <t xml:space="preserve">Evergreen Facilities Services Ltd </t>
  </si>
  <si>
    <t>None</t>
  </si>
  <si>
    <t>Estate Services</t>
  </si>
  <si>
    <t>Tender through Framework</t>
  </si>
  <si>
    <t>Idox Estates Management Software</t>
  </si>
  <si>
    <t>Idox</t>
  </si>
  <si>
    <t>1 + 1</t>
  </si>
  <si>
    <t>HRA Right to Buy Valuation Service</t>
  </si>
  <si>
    <t>Rumball Sedgwick</t>
  </si>
  <si>
    <t>2 years</t>
  </si>
  <si>
    <t>HCC1911908</t>
  </si>
  <si>
    <t>Verulamium Park Bridge</t>
  </si>
  <si>
    <t>Detailed Design Services</t>
  </si>
  <si>
    <t>Stirling Maynard</t>
  </si>
  <si>
    <t>13/1/2020</t>
  </si>
  <si>
    <t>Dependent on achieving necessary approvals</t>
  </si>
  <si>
    <t>Open Tender</t>
  </si>
  <si>
    <t>EV Charge Points Phase 1 (Westminster Lodge and Harpenden Leisure Centre)</t>
  </si>
  <si>
    <t>Design, Build and Operate</t>
  </si>
  <si>
    <t>E B Charging Limited</t>
  </si>
  <si>
    <t>30/10/2020</t>
  </si>
  <si>
    <t>29/10/2023</t>
  </si>
  <si>
    <t>Tender through NHS Framework</t>
  </si>
  <si>
    <t>King Offa Housing Development</t>
  </si>
  <si>
    <t>King Offa Housing Development - Main Works Contract</t>
  </si>
  <si>
    <t>Jarvis Contracting Ltd.</t>
  </si>
  <si>
    <t>£4,781,251</t>
  </si>
  <si>
    <t>Capital Projects</t>
  </si>
  <si>
    <t>The Hedges Housing Development</t>
  </si>
  <si>
    <t>The Hedges Housing Development - Main Works Contract</t>
  </si>
  <si>
    <t>Parrott Construction Ltd</t>
  </si>
  <si>
    <t>The Hedges Redevelopment Project</t>
  </si>
  <si>
    <t>QS Services</t>
  </si>
  <si>
    <t>StaceLLP</t>
  </si>
  <si>
    <t>NA</t>
  </si>
  <si>
    <t>Commercial and Development</t>
  </si>
  <si>
    <t>Open tender</t>
  </si>
  <si>
    <t>EA Services</t>
  </si>
  <si>
    <t>3 quotes</t>
  </si>
  <si>
    <t>Contract For Drainage and Car Park Works At Ridgeview Lodge, London Colney</t>
  </si>
  <si>
    <t>Drainage upgrade</t>
  </si>
  <si>
    <t>Ryebridge Ltd</t>
  </si>
  <si>
    <t>Capital Projects/Housing</t>
  </si>
  <si>
    <t>Contract for the design and build of Ridgeview Lodge Project</t>
  </si>
  <si>
    <t xml:space="preserve">Main works contract </t>
  </si>
  <si>
    <t>Morgan Sindall</t>
  </si>
  <si>
    <t>Works At Noke Shot Garages East, 35a And 35b Porters Hill, 46 Noke Shot And Land To The Rear Of Noke Shot, Harpenden,</t>
  </si>
  <si>
    <t xml:space="preserve">Jarvis Contracting Ltd					</t>
  </si>
  <si>
    <t>Design and construction of 7 residential units</t>
  </si>
  <si>
    <t xml:space="preserve">Taylor French Developers </t>
  </si>
  <si>
    <t>Noke Shot</t>
  </si>
  <si>
    <t>Sales Fees for Properties</t>
  </si>
  <si>
    <t xml:space="preserve">Frosts Estate Agents </t>
  </si>
  <si>
    <t>Tendered</t>
  </si>
  <si>
    <t>Cost Consultant Services RIBA stages 3-6</t>
  </si>
  <si>
    <t>Stace Construction &amp; Property Consultants</t>
  </si>
  <si>
    <t xml:space="preserve"> Ridgeview Lodge Project</t>
  </si>
  <si>
    <t>Cost Consultant Support for Drainage Upgrade</t>
  </si>
  <si>
    <t>WT Partnership</t>
  </si>
  <si>
    <t>Strategic Fund- Grants</t>
  </si>
  <si>
    <t>Accommodation and community-based specialist domestic abuse services</t>
  </si>
  <si>
    <t>St Albans and Hertsmere Womens Refuge (SAHWR)</t>
  </si>
  <si>
    <t xml:space="preserve">Voluntary and Community Sector </t>
  </si>
  <si>
    <t>Grants</t>
  </si>
  <si>
    <t>grant</t>
  </si>
  <si>
    <t>Open Door: To provide a night shelter for Homeless people in the District &amp; Mother &amp; Baby Unit: Supported accommodation for 8 young
mothers and their babies</t>
  </si>
  <si>
    <t>Hightown Housing Association</t>
  </si>
  <si>
    <t>service where individuals can solve problems through tailored advice. include debt, benefit entitlement, housing, legal and issues around discrimination.</t>
  </si>
  <si>
    <t xml:space="preserve">Citizen Advice St Albans District </t>
  </si>
  <si>
    <t>To provide representation, advice, information, support and volunteering brokerage to voluntary and community groups and  members of the general public.</t>
  </si>
  <si>
    <t xml:space="preserve">Communities 1st </t>
  </si>
  <si>
    <t>Provision of CCTV &amp; Monitoring</t>
  </si>
  <si>
    <t>Videcom</t>
  </si>
  <si>
    <t>£266,989, year one. Re-charge to Welwyn Hatfield of £97,277</t>
  </si>
  <si>
    <t>Community Protection</t>
  </si>
  <si>
    <t>5 years with option of 2 year extension.</t>
  </si>
  <si>
    <t>CCOS South</t>
  </si>
  <si>
    <t>Project Management Consultancy</t>
  </si>
  <si>
    <t>Turner &amp; Townsend</t>
  </si>
  <si>
    <t>King Offa Redevelopment Project</t>
  </si>
  <si>
    <t>Multi-disciplinary services relating to King Offa</t>
  </si>
  <si>
    <t>Pick Everard Ltd</t>
  </si>
  <si>
    <t>Monthly</t>
  </si>
  <si>
    <t>Direct Award via framework</t>
  </si>
  <si>
    <t xml:space="preserve">CCOS S </t>
  </si>
  <si>
    <t>Principal Designer/CDM - for construction phase</t>
  </si>
  <si>
    <t>Frankhams</t>
  </si>
  <si>
    <t>4 years</t>
  </si>
  <si>
    <t>Commercial Agents to have design input and ensure successful rental of commercial spaces</t>
  </si>
  <si>
    <t>Aitchison Raffety</t>
  </si>
  <si>
    <t>TBC</t>
  </si>
  <si>
    <t xml:space="preserve">1 year </t>
  </si>
  <si>
    <t>Estate Agents to have design input and ensure successful sales of residential units</t>
  </si>
  <si>
    <t>Frosts</t>
  </si>
  <si>
    <t>1% of sales made</t>
  </si>
  <si>
    <t xml:space="preserve">Client Design Advisor </t>
  </si>
  <si>
    <t>Kyle Smart Associates</t>
  </si>
  <si>
    <t>Direct Award</t>
  </si>
  <si>
    <t>Main Construction Contract</t>
  </si>
  <si>
    <t xml:space="preserve">Legal support - handover &amp; completion </t>
  </si>
  <si>
    <t>BDB Pitmans</t>
  </si>
  <si>
    <t>Contract let via minimum of 3 quotes</t>
  </si>
  <si>
    <t>DocuSign</t>
  </si>
  <si>
    <t>E-signature solution for Legal and Housing Services using DocuSign</t>
  </si>
  <si>
    <t>Risual</t>
  </si>
  <si>
    <t>Contract via a framework</t>
  </si>
  <si>
    <t>Marlborough Pavilion</t>
  </si>
  <si>
    <t>Main Contractor for Marlborough Pavilion Project</t>
  </si>
  <si>
    <t>Motacus Constructions</t>
  </si>
  <si>
    <t>SME</t>
  </si>
  <si>
    <t>20 months</t>
  </si>
  <si>
    <t>Asset Valuation for Capital Accounting purposes</t>
  </si>
  <si>
    <t>CBRE Ltd</t>
  </si>
  <si>
    <t>1 year + 1 year</t>
  </si>
  <si>
    <t>PCSA for Drakes Drive Housing Project</t>
  </si>
  <si>
    <t>Pre Construction services for Drakes Drive</t>
  </si>
  <si>
    <t>United Living (South) Ltd</t>
  </si>
  <si>
    <t>1 Year</t>
  </si>
  <si>
    <t>GGP Systems - Corporate Gazetteer</t>
  </si>
  <si>
    <t>Software for the  Corporate Land and Property database.</t>
  </si>
  <si>
    <t>GGP Systems</t>
  </si>
  <si>
    <t>Clarence Park - Pavilion Refurb</t>
  </si>
  <si>
    <t>Conamar Building Services Ltd</t>
  </si>
  <si>
    <t xml:space="preserve">6 Months </t>
  </si>
  <si>
    <t>NEC4 via SCAPE</t>
  </si>
  <si>
    <t>Infrastructre Delivery Plan (IDP)</t>
  </si>
  <si>
    <t>OVE ARUP &amp; Partners Ltd</t>
  </si>
  <si>
    <t>Contract Register July 2022</t>
  </si>
  <si>
    <t>Directorate:</t>
  </si>
  <si>
    <t>Customer, Business, Corporate &amp; Support</t>
  </si>
  <si>
    <t>Name:</t>
  </si>
  <si>
    <t>Suzanne Jones</t>
  </si>
  <si>
    <t>StAlbans_Agreement2008b01(from Legal Register)</t>
  </si>
  <si>
    <t>Modern Gov Committee Mgt System software support &amp; maintenance</t>
  </si>
  <si>
    <t>New Technology Enterprise Limited (Civica Modern.Gov)</t>
  </si>
  <si>
    <t>Customer, Business and Corporate Support</t>
  </si>
  <si>
    <t>Democratic Services</t>
  </si>
  <si>
    <t>1 year rolling</t>
  </si>
  <si>
    <t>Agreement for Connect Service ( and Equipment)</t>
  </si>
  <si>
    <t>Public-i</t>
  </si>
  <si>
    <t>£16,327.00  (recurrent webcasting only)</t>
  </si>
  <si>
    <t>3 year</t>
  </si>
  <si>
    <t>2 + 1</t>
  </si>
  <si>
    <t>ESPO MSTAR Framework - Agency Workers</t>
  </si>
  <si>
    <t>Provision of neutral vendor service for agency temps</t>
  </si>
  <si>
    <t>Comensura</t>
  </si>
  <si>
    <t>£500,000 to £1,000,000</t>
  </si>
  <si>
    <t>Human Resources</t>
  </si>
  <si>
    <t>Employee Assistance Programme</t>
  </si>
  <si>
    <t>Vita Health (Formerly Right Management)</t>
  </si>
  <si>
    <t>Absence Management System</t>
  </si>
  <si>
    <t>Absence Management Solution</t>
  </si>
  <si>
    <t>GoodShape (Formerly FirstCare Ltd)</t>
  </si>
  <si>
    <t>Selection Testing</t>
  </si>
  <si>
    <t>Online Selection Testing Portal &amp; Test Credits</t>
  </si>
  <si>
    <t>SHL/CEB Talent Management</t>
  </si>
  <si>
    <t>Recruitment ATS (Applicant Tracking System)</t>
  </si>
  <si>
    <t>Hireful Ltd</t>
  </si>
  <si>
    <t>none</t>
  </si>
  <si>
    <t>436a</t>
  </si>
  <si>
    <t>Financial Management System</t>
  </si>
  <si>
    <t>Capita IB Solutions</t>
  </si>
  <si>
    <t>Customer, Business and Corporate support</t>
  </si>
  <si>
    <t>Finance</t>
  </si>
  <si>
    <t>Buildings Insurance - Leasehold Flats &amp; Mortgaged properties</t>
  </si>
  <si>
    <t>Buildings Insurance arranged on behalf of leaseholders and Council mortgagors</t>
  </si>
  <si>
    <t xml:space="preserve">Zurich Municipal </t>
  </si>
  <si>
    <t xml:space="preserve">3 years </t>
  </si>
  <si>
    <t xml:space="preserve">2 year extension option </t>
  </si>
  <si>
    <t xml:space="preserve">Buildings Insurance </t>
  </si>
  <si>
    <t>Buildings Insurance for a block containing leasehold flats and a commercial unit</t>
  </si>
  <si>
    <t>AVID Insurance Services Ltd -Paid via Broker Marsh Ltd</t>
  </si>
  <si>
    <t>AMT03424</t>
  </si>
  <si>
    <t>Cash Receipting &amp; Income Distribution Systems</t>
  </si>
  <si>
    <t>Capita Business Services Ltd - (Known As Capita Pay 360 now The Access Group)</t>
  </si>
  <si>
    <t xml:space="preserve">5 years </t>
  </si>
  <si>
    <t xml:space="preserve">Agreement for the provision of an integrated legal case management and time recording system </t>
  </si>
  <si>
    <t>Iken Business Limited</t>
  </si>
  <si>
    <t>Legal</t>
  </si>
  <si>
    <t>Thomson Reuters On-line Publications Service</t>
  </si>
  <si>
    <t xml:space="preserve">On-line provision of legal publications </t>
  </si>
  <si>
    <t>Thomson Reuters Professional UK Limited</t>
  </si>
  <si>
    <t>Via Public Law Partnership Framework</t>
  </si>
  <si>
    <t>Lexis Nexis On-line Publications</t>
  </si>
  <si>
    <t>RELX (UK) Limited T/A Lexis Nexis</t>
  </si>
  <si>
    <t>Inform Plc - Business Rates</t>
  </si>
  <si>
    <t>Business Rates RV finder and Appeals Provision calculation</t>
  </si>
  <si>
    <t>Inform Plc</t>
  </si>
  <si>
    <t>Revenues</t>
  </si>
  <si>
    <t>EntitledTo</t>
  </si>
  <si>
    <t>Benefit Calculator tool (St Albans branded)</t>
  </si>
  <si>
    <t>EntitledTo Ltd</t>
  </si>
  <si>
    <t>£2,600</t>
  </si>
  <si>
    <t>Benefits</t>
  </si>
  <si>
    <t>31/03/2022</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</si>
  <si>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</si>
  <si>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</si>
  <si>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</si>
  <si>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</si>
  <si>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Anti Fraud Service</t>
  </si>
  <si>
    <t>To undertake anti fraud investigations</t>
  </si>
  <si>
    <t>Dacorum Council</t>
  </si>
  <si>
    <t>Internal Audit Service</t>
  </si>
  <si>
    <t>To undertake audits</t>
  </si>
  <si>
    <t>Elucidate Consulting Ltd</t>
  </si>
  <si>
    <t xml:space="preserve">External Audit </t>
  </si>
  <si>
    <t>external audit</t>
  </si>
  <si>
    <t>BDO LLP</t>
  </si>
  <si>
    <t>5 years contract</t>
  </si>
  <si>
    <t>Through PSAA framework</t>
  </si>
  <si>
    <t>KMPG LLP</t>
  </si>
  <si>
    <t>Payroll Services</t>
  </si>
  <si>
    <t>Provision of payroll services using MHR Global</t>
  </si>
  <si>
    <t>5 years</t>
  </si>
  <si>
    <t>Insurance Broking services</t>
  </si>
  <si>
    <t>Provision of Insurance Broking services</t>
  </si>
  <si>
    <t>Marsh Ltd</t>
  </si>
  <si>
    <t xml:space="preserve"> </t>
  </si>
  <si>
    <t>Extended for 2 years under HOS approval</t>
  </si>
  <si>
    <t>RM526</t>
  </si>
  <si>
    <t>Mobile Solutions</t>
  </si>
  <si>
    <t>Vodafone</t>
  </si>
  <si>
    <t>Software licensing</t>
  </si>
  <si>
    <t>Microsoft Enterprise Agreement</t>
  </si>
  <si>
    <t>Bytes Technology Group</t>
  </si>
  <si>
    <t>2 Year</t>
  </si>
  <si>
    <t>HertsCC</t>
  </si>
  <si>
    <t>Internet network services for the Civic Centre and satellite sites</t>
  </si>
  <si>
    <t>Hertfordshire County Council</t>
  </si>
  <si>
    <t>CharterHouse (Netconnection)</t>
  </si>
  <si>
    <t xml:space="preserve">Network Support </t>
  </si>
  <si>
    <t>Charter House</t>
  </si>
  <si>
    <t>Charterhouse (Rapid7)</t>
  </si>
  <si>
    <t>SIEM Solution Security</t>
  </si>
  <si>
    <t>Rapid 7</t>
  </si>
  <si>
    <t xml:space="preserve">Daisy </t>
  </si>
  <si>
    <t>Disaster Recovery Contract</t>
  </si>
  <si>
    <t>Daisy Communications Ltd</t>
  </si>
  <si>
    <t>One Year contract</t>
  </si>
  <si>
    <t xml:space="preserve">Information Communication </t>
  </si>
  <si>
    <t>Telephony supplier</t>
  </si>
  <si>
    <t>8*8</t>
  </si>
  <si>
    <t>Option to extend by 2 years</t>
  </si>
  <si>
    <t>Security software</t>
  </si>
  <si>
    <t>Anti Virus, Encryption and Firewall</t>
  </si>
  <si>
    <t xml:space="preserve">Sophos </t>
  </si>
  <si>
    <t>2 year extension</t>
  </si>
  <si>
    <t>Email and file archiving</t>
  </si>
  <si>
    <t>Archive Solution</t>
  </si>
  <si>
    <t>Waterford Technologies</t>
  </si>
  <si>
    <t xml:space="preserve">Security Penetration Test </t>
  </si>
  <si>
    <t>Security</t>
  </si>
  <si>
    <t xml:space="preserve">SureCloud </t>
  </si>
  <si>
    <t>NGS</t>
  </si>
  <si>
    <t>Security Firewall</t>
  </si>
  <si>
    <t>Email Data Leakage Protection (DLP)</t>
  </si>
  <si>
    <t>Email Data Leakage Protection (DLP) -Zivver</t>
  </si>
  <si>
    <t>3 years (1 year rolling)</t>
  </si>
  <si>
    <t>Barracuda - Webapplication Firewall</t>
  </si>
  <si>
    <t>KCS Lot 2</t>
  </si>
  <si>
    <t>ICT Infrastructure</t>
  </si>
  <si>
    <t>Procurement of replacement ICT infrastructure</t>
  </si>
  <si>
    <t>Boxee (formally Softbox)</t>
  </si>
  <si>
    <t>31-Nov-2025</t>
  </si>
  <si>
    <t>Delivery of polling booths</t>
  </si>
  <si>
    <t xml:space="preserve">Supply, delivery &amp; set up of polling booths </t>
  </si>
  <si>
    <t xml:space="preserve">Auckland Manufacturing </t>
  </si>
  <si>
    <t>Electoral Services</t>
  </si>
  <si>
    <t>1/11//2018</t>
  </si>
  <si>
    <t>Xpress Electoral Management System</t>
  </si>
  <si>
    <t>Electoral registration and election management software</t>
  </si>
  <si>
    <t>Election Services  Stationery</t>
  </si>
  <si>
    <t>Provision of election and electoral registration stationery</t>
  </si>
  <si>
    <t>Civica Election Services</t>
  </si>
  <si>
    <t xml:space="preserve">2022-ITT8180-project6155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</si>
  <si>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</si>
  <si>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</si>
  <si>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</si>
  <si>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t>
  </si>
  <si>
    <t xml:space="preserve">Digital Services </t>
  </si>
  <si>
    <t xml:space="preserve"> Review by the end of January 2027</t>
  </si>
  <si>
    <t>CCS RM1063</t>
  </si>
  <si>
    <t>Postal Goods and Services</t>
  </si>
  <si>
    <t xml:space="preserve">Hybrid print and mail service including Council Tax annual billing </t>
  </si>
  <si>
    <t>Ricoh</t>
  </si>
  <si>
    <t>18 + 18 + 18 + 18 months</t>
  </si>
  <si>
    <t>SI-187655</t>
  </si>
  <si>
    <t>Support and maintainence</t>
  </si>
  <si>
    <t>Franking Machine</t>
  </si>
  <si>
    <t>Mailing Room</t>
  </si>
  <si>
    <t>6 years</t>
  </si>
  <si>
    <t>1 year (annual reviews)</t>
  </si>
  <si>
    <t xml:space="preserve">CCS RM6017 </t>
  </si>
  <si>
    <t>Enveloping machine</t>
  </si>
  <si>
    <t>Quadient</t>
  </si>
  <si>
    <t>3 years + 3 years</t>
  </si>
  <si>
    <t>Utility Bills &amp; Gas Supply</t>
  </si>
  <si>
    <t xml:space="preserve">Supply of gas </t>
  </si>
  <si>
    <t>Total Energy</t>
  </si>
  <si>
    <t>£324,000</t>
  </si>
  <si>
    <t>Procurement</t>
  </si>
  <si>
    <t xml:space="preserve">Contract let via framework </t>
  </si>
  <si>
    <t>Utility Bills &amp; Electricity Supply</t>
  </si>
  <si>
    <t xml:space="preserve">Supply of electricity </t>
  </si>
  <si>
    <t>Ecotricity</t>
  </si>
  <si>
    <t>Hosting, support and maintainence</t>
  </si>
  <si>
    <t>Website hosting and support</t>
  </si>
  <si>
    <t>CIVIC UK</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</si>
  <si>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</si>
  <si>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</si>
  <si>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</si>
  <si>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</si>
  <si>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</si>
  <si>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</si>
  <si>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</si>
  <si>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</si>
  <si>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</si>
  <si>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Egineering Services Ltd</t>
  </si>
  <si>
    <t>Internal Audit Services</t>
  </si>
  <si>
    <t>Provide Shared Service Internal Audit to SADC</t>
  </si>
  <si>
    <t>Broxbourne Council</t>
  </si>
  <si>
    <t>M &amp; E maintenance contract for all Estate Service Buildings</t>
  </si>
  <si>
    <t>Term maintenance contract for all Estate Service Buildings</t>
  </si>
  <si>
    <t>GetFix Ltd</t>
  </si>
  <si>
    <t>Lift Maintenance Contract</t>
  </si>
  <si>
    <t>Lift servicing and maintenance</t>
  </si>
  <si>
    <t>Lift Engineering Services</t>
  </si>
  <si>
    <t>Water Management</t>
  </si>
  <si>
    <t>Legionella control</t>
  </si>
  <si>
    <t>Hydro-x</t>
  </si>
  <si>
    <t>Provision of Homeless Decision Reviews to SADC</t>
  </si>
  <si>
    <t>Homelessness Decision Reviews</t>
  </si>
  <si>
    <t>Residential Management Group Ltd</t>
  </si>
  <si>
    <t>Community &amp; Place Delivery</t>
  </si>
  <si>
    <t>Strategic Housing</t>
  </si>
  <si>
    <t>18 months</t>
  </si>
  <si>
    <t>1 year extension</t>
  </si>
  <si>
    <t>Citizens Advice Housing Caseworker</t>
  </si>
  <si>
    <t>Provision of Housing Caseworkers (2x)</t>
  </si>
  <si>
    <t>Citizens Advice</t>
  </si>
  <si>
    <t>Voluntary</t>
  </si>
  <si>
    <t>12 months</t>
  </si>
  <si>
    <t>below threshold</t>
  </si>
  <si>
    <t>Energy Efficiency/ Low Carbon works</t>
  </si>
  <si>
    <t>Housing Repairs  Housing Capital Projects</t>
  </si>
  <si>
    <t>Correct Contract Services Ltd</t>
  </si>
  <si>
    <t>Housing Asset Team</t>
  </si>
  <si>
    <t>Housing Repairs  Housing Capital Projects (Phase 2)</t>
  </si>
  <si>
    <t>31 months</t>
  </si>
  <si>
    <t>Penmilne Contractors</t>
  </si>
  <si>
    <t>+1+1 option available</t>
  </si>
  <si>
    <t>Provision of Housing Options software</t>
  </si>
  <si>
    <t>Provision of software for Housing department and related IT support</t>
  </si>
  <si>
    <t>Housing Partners</t>
  </si>
  <si>
    <t>Contract let via Framework - GCloud 13</t>
  </si>
  <si>
    <t>Housing Management SoftWare System</t>
  </si>
  <si>
    <t>Software  with property and tenancy details, repairs information, service charge information and repairs</t>
  </si>
  <si>
    <t>Orchard</t>
  </si>
  <si>
    <t>Housing</t>
  </si>
  <si>
    <t>Ongoing</t>
  </si>
  <si>
    <t>Rolling</t>
  </si>
  <si>
    <t>Originally let via tender  circa 1995</t>
  </si>
  <si>
    <t>LeasePlan Flexible Master Rental Agreement</t>
  </si>
  <si>
    <t>Provision of vans for parking enforcement and car parks teams</t>
  </si>
  <si>
    <t>Leaseplan</t>
  </si>
  <si>
    <t>£7,530.16 (£3,765.08 per vehicle)</t>
  </si>
  <si>
    <t xml:space="preserve">Parking </t>
  </si>
  <si>
    <t>36 months</t>
  </si>
  <si>
    <t>6 months rolling</t>
  </si>
  <si>
    <t>lease agreement</t>
  </si>
  <si>
    <t>Provision of a car for parking enforcement team</t>
  </si>
  <si>
    <t>Pest Control &amp; Stray Dog Collection Services</t>
  </si>
  <si>
    <t>Pest Control &amp; Stray Dog Collections</t>
  </si>
  <si>
    <t>SDK (Environmental) Limited</t>
  </si>
  <si>
    <t>Communtiy &amp; Place Delivery</t>
  </si>
  <si>
    <t>Reg Services</t>
  </si>
  <si>
    <t>Contract via Quote</t>
  </si>
  <si>
    <t xml:space="preserve">New Museum and Gallery Catering Brief </t>
  </si>
  <si>
    <t>Leafi</t>
  </si>
  <si>
    <t>Museum Service</t>
  </si>
  <si>
    <t>20/12/2017</t>
  </si>
  <si>
    <t>20/12/2022</t>
  </si>
  <si>
    <t xml:space="preserve">Tendered </t>
  </si>
  <si>
    <t>Maintenance, Repair &amp; new installs</t>
  </si>
  <si>
    <t>Watret &amp; Co Ltd</t>
  </si>
  <si>
    <t>5 + 5 years</t>
  </si>
  <si>
    <t xml:space="preserve">Control Of Legionella Bacteria Contract </t>
  </si>
  <si>
    <t>Orion Engineering Services</t>
  </si>
  <si>
    <t>2+1 Years</t>
  </si>
  <si>
    <t>The Annual Servicing, safety testing and cleaning of Gas appliances and associated detectors to local authority dwellings. And the routine servicing and maintenance, including 24 hour call out service to communal heating systems.</t>
  </si>
  <si>
    <t>Quality Heating</t>
  </si>
  <si>
    <t>it I think</t>
  </si>
  <si>
    <t>Integrated Asset Management Service - housing repairs and some capital projects</t>
  </si>
  <si>
    <t>Morgan Sindall Property Services</t>
  </si>
  <si>
    <t>£4M</t>
  </si>
  <si>
    <t>£20M</t>
  </si>
  <si>
    <t xml:space="preserve">5+5 years (15 total) </t>
  </si>
  <si>
    <t>Door Entry Systems</t>
  </si>
  <si>
    <t>Masco</t>
  </si>
  <si>
    <t>£100,000</t>
  </si>
  <si>
    <t>Communal Lights Electrical testing</t>
  </si>
  <si>
    <t>Communal Lights maintenance</t>
  </si>
  <si>
    <t>£50,000</t>
  </si>
  <si>
    <t xml:space="preserve">Extended by 1+1 year  </t>
  </si>
  <si>
    <t xml:space="preserve">Communal Aerials </t>
  </si>
  <si>
    <t>SCCI currently</t>
  </si>
  <si>
    <t>£20,000</t>
  </si>
  <si>
    <t>£60,000</t>
  </si>
  <si>
    <t>Fire alarm and fire fighting equip</t>
  </si>
  <si>
    <t xml:space="preserve">Servicing &amp; Repair of alarm systems </t>
  </si>
  <si>
    <t>T &amp; J Fire</t>
  </si>
  <si>
    <t>Maintenance to Passenger Lifts  and Lift /Stair Lifts Hoist contract</t>
  </si>
  <si>
    <t>Stannah Lift Services Ltd</t>
  </si>
  <si>
    <t>£70,000</t>
  </si>
  <si>
    <t>£180,000</t>
  </si>
  <si>
    <t>1+1 option available to extend</t>
  </si>
  <si>
    <t>Promaster</t>
  </si>
  <si>
    <t>Housing condition survey, servising, energy and asbestos monitoring software.</t>
  </si>
  <si>
    <t>Homeswapper Renewal</t>
  </si>
  <si>
    <t>Provision of Home Swapper mutual exchange service to residents in the district</t>
  </si>
  <si>
    <t>Marlborough Road, St Albans</t>
  </si>
  <si>
    <t>Provision of staffing at temporary accommodation units</t>
  </si>
  <si>
    <t>10 years</t>
  </si>
  <si>
    <t>St Claire's, Church Crescent, St Albans</t>
  </si>
  <si>
    <t>Housing Repairs &amp; Maintenance</t>
  </si>
  <si>
    <t>Rent Sense Software</t>
  </si>
  <si>
    <t>Installation of Rent Sense Software</t>
  </si>
  <si>
    <t>Mobysoft Ltd</t>
  </si>
  <si>
    <t>12 Months</t>
  </si>
  <si>
    <t>Lone worker protection</t>
  </si>
  <si>
    <t>Provision and monitoring of lone worker devices for staff</t>
  </si>
  <si>
    <t>SoloProtect</t>
  </si>
  <si>
    <t>Grounds Maintenance</t>
  </si>
  <si>
    <t>Grounds Maintenance services to parks and green spaces in district plus hanging basket maintenance for parish councils</t>
  </si>
  <si>
    <t>John O'Connor (Grounds Maintenance) Limited</t>
  </si>
  <si>
    <t>Parks &amp; Green Spaces</t>
  </si>
  <si>
    <t>10 Years</t>
  </si>
  <si>
    <t>Expiry: Contract is being extended by 4 years to 2028 (SF: 13/7/22)</t>
  </si>
  <si>
    <t>Play areas inspection agreement</t>
  </si>
  <si>
    <t>The Play Inspection Company</t>
  </si>
  <si>
    <t>2021 totalled £3,739  for 79 play areas of which £1,798 was SADC</t>
  </si>
  <si>
    <t>£</t>
  </si>
  <si>
    <t xml:space="preserve">Parks &amp; Green Spaces </t>
  </si>
  <si>
    <t>31/12/2024</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</si>
  <si>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</si>
  <si>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</si>
  <si>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</si>
  <si>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</si>
  <si>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</si>
  <si>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</si>
  <si>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</si>
  <si>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</si>
  <si>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</si>
  <si>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</si>
  <si>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Structural Engineer</t>
  </si>
  <si>
    <t>David Carr</t>
  </si>
  <si>
    <t>Building Control</t>
  </si>
  <si>
    <t>Out of Hours Emergency Contractors</t>
  </si>
  <si>
    <t>C. S. Hodges &amp; son</t>
  </si>
  <si>
    <t>28 day notice for termination</t>
  </si>
  <si>
    <t xml:space="preserve">Unattended Payments Service Agreement </t>
  </si>
  <si>
    <t xml:space="preserve">Provision of card payment processing </t>
  </si>
  <si>
    <t>Advam</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</si>
  <si>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</si>
  <si>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</si>
  <si>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</si>
  <si>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</si>
  <si>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</si>
  <si>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</si>
  <si>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</si>
  <si>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</si>
  <si>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Civil Enforcement parking management system</t>
  </si>
  <si>
    <t>Provision of a management system for parking team</t>
  </si>
  <si>
    <t xml:space="preserve">Civica Uk Ltd </t>
  </si>
  <si>
    <t>CivicaPay</t>
  </si>
  <si>
    <t xml:space="preserve">Civica core license for telephone payments  and Security tokens for telephone payments </t>
  </si>
  <si>
    <t>24 months</t>
  </si>
  <si>
    <t>Planned Preventative Maintenance Agreement</t>
  </si>
  <si>
    <t>Maintenance contract for equipment at two multi sotrey car parks</t>
  </si>
  <si>
    <t>NCP Ltd</t>
  </si>
  <si>
    <t xml:space="preserve">12 months </t>
  </si>
  <si>
    <t xml:space="preserve">Agreement for the Provision of the PayByPhone Service </t>
  </si>
  <si>
    <t>Parking cashless payment provider</t>
  </si>
  <si>
    <t>Pay By Phone Ltd (PBP)</t>
  </si>
  <si>
    <t>Contract via Framework</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</si>
  <si>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</si>
  <si>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</si>
  <si>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</si>
  <si>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Parking - £19,000 Museums - £1000 &amp; Finance £1000</t>
  </si>
  <si>
    <t>ShopSafe Service Agreement</t>
  </si>
  <si>
    <t>Provision of 2 radios for St Albans Business Crime Partnership</t>
  </si>
  <si>
    <t>ShopSafe Ltd</t>
  </si>
  <si>
    <t>Radio Rentals</t>
  </si>
  <si>
    <t>Radio rental for enforcement team</t>
  </si>
  <si>
    <t>RadioComs Systems Ltd</t>
  </si>
  <si>
    <t>6 months extension</t>
  </si>
  <si>
    <t>CCTV Maintenance contract</t>
  </si>
  <si>
    <t>Maintenance contract for the CCTV equipment at Drovers Way and Russell Ave car parks</t>
  </si>
  <si>
    <t>Videcom Ltd</t>
  </si>
  <si>
    <t>01/10/201</t>
  </si>
  <si>
    <t>Bottled Water and water coolers</t>
  </si>
  <si>
    <t>Provision of bottled water and colers to the offices in Drovers Way car park</t>
  </si>
  <si>
    <t>Eden Springs Ltd</t>
  </si>
  <si>
    <t>Digital Traffic Order Software</t>
  </si>
  <si>
    <t>Yellow Line Parking Ltd T/A Appyway Ltd</t>
  </si>
  <si>
    <t>Appyway_survey_&amp;_onboarding</t>
  </si>
  <si>
    <t>Digital Mapping</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</si>
  <si>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</si>
  <si>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</si>
  <si>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</si>
  <si>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</si>
  <si>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</si>
  <si>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t>
  </si>
  <si>
    <t>agreement</t>
  </si>
  <si>
    <t xml:space="preserve">A wilder St Albans </t>
  </si>
  <si>
    <t xml:space="preserve">increase biodiversity – natural habitats and the species they support - across the SADC by facilitating and enabling a coordinated programme of practical action by the local community </t>
  </si>
  <si>
    <t>Herts and Middlesex Wildlife Trust</t>
  </si>
  <si>
    <t>2 to 2. 5  years</t>
  </si>
  <si>
    <t>on review</t>
  </si>
  <si>
    <t>contract via quote</t>
  </si>
  <si>
    <t xml:space="preserve">Housing Removals </t>
  </si>
  <si>
    <t>Removal and storage of goods for council tenants</t>
  </si>
  <si>
    <t>AllTime Removals &amp; Storage  Ltd</t>
  </si>
  <si>
    <t>2 years (1+1)</t>
  </si>
  <si>
    <t>Via Quote</t>
  </si>
  <si>
    <t>Management of Leisure facilities</t>
  </si>
  <si>
    <t>Management of Leisure facilities (8 Facilities &amp; Services)</t>
  </si>
  <si>
    <t>Everyone Active (SLM)</t>
  </si>
  <si>
    <t>Leisure</t>
  </si>
  <si>
    <t>Contract via Open Tender</t>
  </si>
  <si>
    <t>Leisure Health &amp; Saftey Consultants</t>
  </si>
  <si>
    <t>Health &amp; Saftey Consultants</t>
  </si>
  <si>
    <t>Right Directions</t>
  </si>
  <si>
    <t xml:space="preserve">1 Nuns Lane - Adaptations </t>
  </si>
  <si>
    <t>Diamond Build Group Plc</t>
  </si>
  <si>
    <t>3 months</t>
  </si>
  <si>
    <t>tbc</t>
  </si>
  <si>
    <t>11 Howland Garth - Adaptations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</si>
</sst>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s>
  <fonts count="42"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b/>
      <sz val="11"/>
      <name val="Arial"/>
      <family val="2"/>
      <charset val="1"/>
    </font>
    <font>
      <sz val="11"/>
      <color indexed="8"/>
      <name val="Arial"/>
      <family val="2"/>
    </font>
    <font>
      <sz val="11"/>
      <name val="Arial"/>
      <family val="2"/>
    </font>
    <font>
      <b/>
      <sz val="11"/>
      <name val="Arial"/>
      <family val="2"/>
    </font>
    <font>
      <b/>
      <sz val="11"/>
      <color indexed="8"/>
      <name val="Arial"/>
      <family val="2"/>
    </font>
    <font>
      <sz val="11"/>
      <color indexed="10"/>
      <name val="Arial"/>
      <family val="2"/>
    </font>
    <font>
      <sz val="11"/>
      <color indexed="63"/>
      <name val="Arial"/>
      <family val="2"/>
    </font>
    <font>
      <sz val="11"/>
      <color theme="1"/>
      <name val="Arial"/>
      <family val="2"/>
    </font>
    <font>
      <sz val="11"/>
      <color rgb="FF000000"/>
      <name val="Arial"/>
      <family val="2"/>
    </font>
    <font>
      <sz val="11"/>
      <color rgb="FFFF0000"/>
      <name val="Arial"/>
      <family val="2"/>
    </font>
    <font>
      <sz val="11"/>
      <color indexed="8"/>
      <name val="Arial"/>
      <family val="2"/>
    </font>
    <font>
      <sz val="11"/>
      <color rgb="FF1F497D"/>
      <name val="Arial"/>
      <family val="2"/>
      <charset val="1"/>
    </font>
    <font>
      <sz val="12"/>
      <color indexed="8"/>
      <name val="Arial"/>
      <family val="2"/>
    </font>
    <font>
      <sz val="10"/>
      <name val="Arial"/>
      <family val="2"/>
    </font>
    <font>
      <sz val="12"/>
      <color rgb="FF44546A"/>
      <name val="Arial"/>
      <family val="2"/>
    </font>
    <font>
      <sz val="12"/>
      <color rgb="FF000000"/>
      <name val="Arial"/>
      <family val="2"/>
    </font>
    <font>
      <sz val="11"/>
      <color indexed="8"/>
      <name val="Arial"/>
    </font>
    <font>
      <sz val="11"/>
      <color rgb="FF000000"/>
      <name val="Arial"/>
    </font>
    <font>
      <sz val="10"/>
      <color indexed="8"/>
      <name val="Arial"/>
    </font>
    <font>
      <sz val="11"/>
      <color rgb="FF000000"/>
      <name val="Calibri"/>
      <family val="2"/>
    </font>
    <font>
      <sz val="11"/>
      <color rgb="FF000000"/>
      <name val="Arial"/>
      <charset val="1"/>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1"/>
      <color rgb="FF000000"/>
      <name val="Calibri"/>
    </font>
    <font>
      <sz val="14"/>
      <color indexed="8"/>
      <name val="Calibri"/>
    </font>
    <font>
      <sz val="14"/>
      <color rgb="FF000000"/>
      <name val="Calibri"/>
    </font>
    <font>
      <b/>
      <sz val="14"/>
      <color rgb="FF0070C0"/>
      <name val="Calibri"/>
    </font>
    <font>
      <b/>
      <sz val="14"/>
      <color rgb="FF00B050"/>
      <name val="Calibri"/>
    </font>
    <font>
      <b/>
      <sz val="11"/>
      <color rgb="FF000000"/>
      <name val="Calibri"/>
    </font>
    <font>
      <b/>
      <sz val="14"/>
      <color rgb="FF7030A0"/>
      <name val="Calibri"/>
    </font>
    <font>
      <b/>
      <sz val="11"/>
      <color rgb="FFFFC000"/>
      <name val="Calibri"/>
    </font>
    <font>
      <b/>
      <sz val="11"/>
      <color indexed="8"/>
      <name val="Calibri"/>
    </font>
    <font>
      <sz val="11"/>
      <color indexed="8"/>
      <name val="Calibri"/>
    </font>
    <font>
      <sz val="11"/>
      <color indexed="63"/>
      <name val="Arial"/>
    </font>
    <font>
      <sz val="12"/>
      <color rgb="FF44546A"/>
      <name val="Arial"/>
      <family val="2"/>
      <charset val="1"/>
    </font>
  </fonts>
  <fills count="11">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FFFFFF"/>
        <bgColor rgb="FF000000"/>
      </patternFill>
    </fill>
    <fill>
      <patternFill patternType="solid">
        <fgColor rgb="FFFFFF00"/>
        <bgColor indexed="64"/>
      </patternFill>
    </fill>
    <fill>
      <patternFill patternType="solid">
        <fgColor theme="0"/>
        <bgColor indexed="26"/>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right/>
      <top style="thin">
        <color indexed="64"/>
      </top>
      <bottom style="thin">
        <color indexed="64"/>
      </bottom>
      <diagonal/>
    </border>
    <border>
      <left/>
      <right style="thin">
        <color indexed="8"/>
      </right>
      <top style="thin">
        <color indexed="8"/>
      </top>
      <bottom/>
      <diagonal/>
    </border>
    <border>
      <left style="medium">
        <color indexed="8"/>
      </left>
      <right/>
      <top style="medium">
        <color indexed="8"/>
      </top>
      <bottom style="thin">
        <color indexed="8"/>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8"/>
      </left>
      <right style="thin">
        <color indexed="8"/>
      </right>
      <top style="thin">
        <color indexed="8"/>
      </top>
      <bottom style="thin">
        <color rgb="FF000000"/>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style="thin">
        <color indexed="64"/>
      </right>
      <top/>
      <bottom/>
      <diagonal/>
    </border>
    <border>
      <left/>
      <right/>
      <top/>
      <bottom style="thin">
        <color rgb="FF000000"/>
      </bottom>
      <diagonal/>
    </border>
    <border>
      <left/>
      <right style="thin">
        <color rgb="FF000000"/>
      </right>
      <top/>
      <bottom/>
      <diagonal/>
    </border>
    <border>
      <left/>
      <right style="thin">
        <color indexed="8"/>
      </right>
      <top/>
      <bottom style="thin">
        <color indexed="8"/>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bottom style="thin">
        <color rgb="FF000000"/>
      </bottom>
      <diagonal/>
    </border>
    <border>
      <left style="thin">
        <color indexed="64"/>
      </left>
      <right style="thin">
        <color indexed="64"/>
      </right>
      <top style="thin">
        <color indexed="64"/>
      </top>
      <bottom style="thin">
        <color rgb="FF000000"/>
      </bottom>
      <diagonal/>
    </border>
    <border>
      <left style="thin">
        <color indexed="8"/>
      </left>
      <right/>
      <top style="thin">
        <color indexed="8"/>
      </top>
      <bottom style="thin">
        <color rgb="FF000000"/>
      </bottom>
      <diagonal/>
    </border>
    <border>
      <left/>
      <right/>
      <top style="thin">
        <color indexed="64"/>
      </top>
      <bottom/>
      <diagonal/>
    </border>
    <border>
      <left/>
      <right/>
      <top style="thin">
        <color indexed="8"/>
      </top>
      <bottom style="thin">
        <color indexed="8"/>
      </bottom>
      <diagonal/>
    </border>
  </borders>
  <cellStyleXfs count="12">
    <xf numFmtId="0" fontId="0" fillId="0" borderId="0"/>
    <xf numFmtId="44" fontId="2" fillId="0" borderId="0" applyFill="0" applyBorder="0" applyAlignment="0" applyProtection="0"/>
    <xf numFmtId="0" fontId="3" fillId="0" borderId="0"/>
    <xf numFmtId="0" fontId="3" fillId="0" borderId="0"/>
    <xf numFmtId="0" fontId="4" fillId="0" borderId="0"/>
    <xf numFmtId="0" fontId="18"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553">
    <xf numFmtId="0" fontId="0" fillId="0" borderId="0" xfId="0"/>
    <xf numFmtId="0" fontId="7" fillId="5" borderId="1"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6" fontId="12" fillId="0" borderId="1" xfId="0" applyNumberFormat="1" applyFont="1" applyBorder="1" applyAlignment="1">
      <alignment horizontal="center" vertical="center"/>
    </xf>
    <xf numFmtId="6" fontId="12" fillId="0" borderId="1" xfId="0" applyNumberFormat="1" applyFont="1" applyBorder="1" applyAlignment="1">
      <alignment horizontal="center" vertical="center" wrapText="1"/>
    </xf>
    <xf numFmtId="0" fontId="13" fillId="6" borderId="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7" fillId="0" borderId="3" xfId="2" applyFont="1" applyBorder="1" applyAlignment="1" applyProtection="1">
      <alignment horizontal="center" vertical="center" wrapText="1"/>
      <protection locked="0"/>
    </xf>
    <xf numFmtId="14" fontId="6" fillId="0" borderId="3" xfId="0" applyNumberFormat="1" applyFont="1" applyBorder="1" applyAlignment="1">
      <alignment horizontal="center" vertical="center" wrapText="1"/>
    </xf>
    <xf numFmtId="0" fontId="7" fillId="0" borderId="4" xfId="2"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xf>
    <xf numFmtId="44" fontId="6" fillId="0" borderId="1" xfId="1" applyFont="1" applyBorder="1" applyAlignment="1">
      <alignment horizontal="center" vertical="center"/>
    </xf>
    <xf numFmtId="14" fontId="6" fillId="0" borderId="1" xfId="0" applyNumberFormat="1" applyFont="1" applyBorder="1" applyAlignment="1">
      <alignment horizontal="center" vertical="center"/>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6" fillId="0" borderId="0" xfId="0" applyFont="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14" fontId="7" fillId="0" borderId="1" xfId="0" applyNumberFormat="1" applyFont="1" applyBorder="1" applyAlignment="1">
      <alignment horizontal="center" vertical="center" wrapText="1"/>
    </xf>
    <xf numFmtId="0" fontId="7" fillId="0" borderId="3"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7" fillId="0" borderId="8" xfId="2" applyFont="1" applyBorder="1" applyAlignment="1" applyProtection="1">
      <alignment horizontal="center" vertical="center" wrapText="1"/>
      <protection locked="0"/>
    </xf>
    <xf numFmtId="165" fontId="6" fillId="0" borderId="3"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66" fontId="7" fillId="0" borderId="3" xfId="0" applyNumberFormat="1"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3" xfId="3"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166"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164" fontId="6"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169" fontId="12" fillId="0" borderId="1" xfId="0" applyNumberFormat="1" applyFont="1" applyBorder="1" applyAlignment="1">
      <alignment horizontal="center" vertical="center" wrapText="1"/>
    </xf>
    <xf numFmtId="0" fontId="6" fillId="5" borderId="1" xfId="0" applyFont="1" applyFill="1" applyBorder="1" applyAlignment="1">
      <alignment horizontal="center" vertical="center"/>
    </xf>
    <xf numFmtId="0" fontId="6" fillId="0" borderId="0" xfId="0" applyFont="1" applyAlignment="1">
      <alignment horizontal="left" vertical="center"/>
    </xf>
    <xf numFmtId="169" fontId="7" fillId="0" borderId="1" xfId="0" applyNumberFormat="1" applyFont="1" applyBorder="1" applyAlignment="1">
      <alignment horizontal="center" vertical="center" wrapText="1"/>
    </xf>
    <xf numFmtId="164" fontId="7" fillId="0" borderId="3" xfId="0" applyNumberFormat="1" applyFont="1" applyBorder="1" applyAlignment="1" applyProtection="1">
      <alignment horizontal="left" vertical="center" wrapText="1"/>
      <protection locked="0"/>
    </xf>
    <xf numFmtId="14" fontId="7" fillId="0" borderId="3" xfId="0" applyNumberFormat="1" applyFont="1" applyBorder="1" applyAlignment="1" applyProtection="1">
      <alignment horizontal="left" vertical="center" wrapText="1"/>
      <protection locked="0"/>
    </xf>
    <xf numFmtId="166" fontId="7" fillId="5" borderId="1" xfId="0" applyNumberFormat="1" applyFont="1" applyFill="1" applyBorder="1" applyAlignment="1" applyProtection="1">
      <alignment horizontal="center" vertical="center" wrapText="1"/>
      <protection locked="0"/>
    </xf>
    <xf numFmtId="14" fontId="7" fillId="5" borderId="1" xfId="0" applyNumberFormat="1" applyFont="1" applyFill="1" applyBorder="1" applyAlignment="1" applyProtection="1">
      <alignment horizontal="center" vertical="center" wrapText="1"/>
      <protection locked="0"/>
    </xf>
    <xf numFmtId="166" fontId="7" fillId="6" borderId="1" xfId="0" applyNumberFormat="1" applyFont="1" applyFill="1" applyBorder="1" applyAlignment="1" applyProtection="1">
      <alignment horizontal="center" vertical="center" wrapText="1"/>
      <protection locked="0"/>
    </xf>
    <xf numFmtId="14" fontId="7" fillId="6" borderId="1" xfId="0" applyNumberFormat="1" applyFont="1" applyFill="1" applyBorder="1" applyAlignment="1" applyProtection="1">
      <alignment horizontal="center" vertical="center" wrapText="1"/>
      <protection locked="0"/>
    </xf>
    <xf numFmtId="169" fontId="7" fillId="0" borderId="1" xfId="0" applyNumberFormat="1" applyFont="1" applyBorder="1" applyAlignment="1" applyProtection="1">
      <alignment horizontal="center" vertical="center" wrapText="1"/>
      <protection locked="0"/>
    </xf>
    <xf numFmtId="169" fontId="12" fillId="0" borderId="1" xfId="0" applyNumberFormat="1" applyFont="1" applyBorder="1" applyAlignment="1">
      <alignment horizontal="center" vertical="center"/>
    </xf>
    <xf numFmtId="166" fontId="12" fillId="0" borderId="1" xfId="0" applyNumberFormat="1" applyFont="1" applyBorder="1" applyAlignment="1">
      <alignment horizontal="center" vertical="center"/>
    </xf>
    <xf numFmtId="6" fontId="7" fillId="0" borderId="1" xfId="0" applyNumberFormat="1" applyFont="1" applyBorder="1" applyAlignment="1" applyProtection="1">
      <alignment horizontal="center" vertical="center" wrapText="1"/>
      <protection locked="0"/>
    </xf>
    <xf numFmtId="0" fontId="7" fillId="8" borderId="1" xfId="0" applyFont="1" applyFill="1" applyBorder="1" applyAlignment="1">
      <alignment horizontal="center" vertical="center" wrapText="1"/>
    </xf>
    <xf numFmtId="14" fontId="13"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170" fontId="7" fillId="0" borderId="1" xfId="0" applyNumberFormat="1" applyFont="1" applyBorder="1" applyAlignment="1" applyProtection="1">
      <alignment horizontal="center" vertical="center" wrapText="1"/>
      <protection locked="0"/>
    </xf>
    <xf numFmtId="0" fontId="11" fillId="0" borderId="0" xfId="0" applyFont="1" applyAlignment="1">
      <alignment horizontal="center" vertical="center"/>
    </xf>
    <xf numFmtId="14" fontId="7" fillId="0" borderId="3" xfId="2" applyNumberFormat="1" applyFont="1" applyBorder="1" applyAlignment="1" applyProtection="1">
      <alignment horizontal="center" vertical="center" wrapText="1"/>
      <protection locked="0"/>
    </xf>
    <xf numFmtId="0" fontId="7" fillId="9" borderId="3" xfId="0" applyFont="1" applyFill="1" applyBorder="1" applyAlignment="1" applyProtection="1">
      <alignment horizontal="center" vertical="center" wrapText="1"/>
      <protection locked="0"/>
    </xf>
    <xf numFmtId="165" fontId="7" fillId="0" borderId="3" xfId="0" applyNumberFormat="1" applyFont="1" applyBorder="1" applyAlignment="1" applyProtection="1">
      <alignment horizontal="center" vertical="center" wrapText="1"/>
      <protection locked="0"/>
    </xf>
    <xf numFmtId="14" fontId="7" fillId="0" borderId="3" xfId="0" applyNumberFormat="1" applyFont="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xf numFmtId="14" fontId="7" fillId="0" borderId="4" xfId="0" applyNumberFormat="1" applyFont="1" applyBorder="1" applyAlignment="1" applyProtection="1">
      <alignment horizontal="center" vertical="center" wrapText="1"/>
      <protection locked="0"/>
    </xf>
    <xf numFmtId="164" fontId="7" fillId="0" borderId="3" xfId="0" applyNumberFormat="1" applyFont="1" applyBorder="1" applyAlignment="1" applyProtection="1">
      <alignment horizontal="center" vertical="center" wrapText="1"/>
      <protection locked="0"/>
    </xf>
    <xf numFmtId="0" fontId="7" fillId="10"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4" borderId="0" xfId="0" applyFont="1" applyFill="1" applyAlignment="1">
      <alignment horizontal="center" vertical="center"/>
    </xf>
    <xf numFmtId="0" fontId="11" fillId="0" borderId="3" xfId="0" applyFont="1" applyBorder="1" applyAlignment="1" applyProtection="1">
      <alignment horizontal="center" vertical="center" wrapText="1"/>
      <protection locked="0"/>
    </xf>
    <xf numFmtId="165" fontId="11" fillId="0" borderId="3" xfId="0" applyNumberFormat="1" applyFont="1" applyBorder="1" applyAlignment="1" applyProtection="1">
      <alignment horizontal="center" vertical="center" wrapText="1"/>
      <protection locked="0"/>
    </xf>
    <xf numFmtId="14" fontId="11" fillId="0" borderId="3"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0" fillId="0" borderId="0" xfId="0" applyAlignment="1">
      <alignment horizontal="center" vertical="center" wrapText="1"/>
    </xf>
    <xf numFmtId="0" fontId="9" fillId="0" borderId="0" xfId="0" applyFont="1" applyAlignment="1">
      <alignment horizontal="left" vertical="center"/>
    </xf>
    <xf numFmtId="14" fontId="7" fillId="8" borderId="1" xfId="0" applyNumberFormat="1" applyFont="1" applyFill="1" applyBorder="1" applyAlignment="1">
      <alignment horizontal="center" vertical="center" wrapText="1"/>
    </xf>
    <xf numFmtId="0" fontId="6" fillId="5" borderId="3" xfId="0" applyFont="1" applyFill="1" applyBorder="1" applyAlignment="1" applyProtection="1">
      <alignment horizontal="center" vertical="center" wrapText="1"/>
      <protection locked="0"/>
    </xf>
    <xf numFmtId="171" fontId="7" fillId="0" borderId="1" xfId="0" applyNumberFormat="1" applyFont="1" applyBorder="1" applyAlignment="1" applyProtection="1">
      <alignment horizontal="center" vertical="center" wrapText="1"/>
      <protection locked="0"/>
    </xf>
    <xf numFmtId="14" fontId="7" fillId="5" borderId="3" xfId="0" applyNumberFormat="1" applyFont="1" applyFill="1" applyBorder="1" applyAlignment="1" applyProtection="1">
      <alignment horizontal="center" vertical="center" wrapText="1"/>
      <protection locked="0"/>
    </xf>
    <xf numFmtId="0" fontId="6" fillId="5" borderId="3" xfId="0" applyFont="1" applyFill="1" applyBorder="1" applyAlignment="1">
      <alignment horizontal="center" vertical="center" wrapText="1"/>
    </xf>
    <xf numFmtId="0" fontId="6" fillId="10" borderId="3" xfId="0" applyFont="1" applyFill="1" applyBorder="1" applyAlignment="1">
      <alignment horizontal="center" vertical="center" wrapText="1"/>
    </xf>
    <xf numFmtId="14" fontId="7" fillId="6" borderId="3" xfId="0" applyNumberFormat="1" applyFont="1" applyFill="1" applyBorder="1" applyAlignment="1" applyProtection="1">
      <alignment horizontal="center" vertical="center" wrapText="1"/>
      <protection locked="0"/>
    </xf>
    <xf numFmtId="0" fontId="7" fillId="6" borderId="3" xfId="0" applyFont="1" applyFill="1" applyBorder="1" applyAlignment="1" applyProtection="1">
      <alignment horizontal="center" vertical="center" wrapText="1"/>
      <protection locked="0"/>
    </xf>
    <xf numFmtId="14" fontId="7" fillId="0" borderId="3" xfId="0" applyNumberFormat="1" applyFont="1" applyBorder="1" applyAlignment="1">
      <alignment horizontal="center" vertical="center" wrapText="1"/>
    </xf>
    <xf numFmtId="14" fontId="7" fillId="0" borderId="8" xfId="0" applyNumberFormat="1" applyFont="1" applyBorder="1" applyAlignment="1">
      <alignment horizontal="center" vertical="center" wrapText="1"/>
    </xf>
    <xf numFmtId="166" fontId="6" fillId="0" borderId="1" xfId="0" applyNumberFormat="1" applyFont="1" applyBorder="1" applyAlignment="1">
      <alignment horizontal="center" vertical="center"/>
    </xf>
    <xf numFmtId="0" fontId="7" fillId="0" borderId="13" xfId="2" applyFont="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7" fillId="0" borderId="1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8" fillId="0" borderId="0" xfId="0" applyFont="1" applyAlignment="1">
      <alignment horizontal="left" vertical="center"/>
    </xf>
    <xf numFmtId="0" fontId="6" fillId="0" borderId="13"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6" fillId="0" borderId="13" xfId="0" applyFont="1" applyBorder="1" applyAlignment="1">
      <alignment horizontal="center" vertical="center"/>
    </xf>
    <xf numFmtId="14" fontId="6" fillId="0" borderId="13" xfId="0" applyNumberFormat="1" applyFont="1" applyBorder="1" applyAlignment="1">
      <alignment horizontal="center" vertical="center"/>
    </xf>
    <xf numFmtId="14" fontId="7" fillId="0" borderId="10" xfId="0" applyNumberFormat="1" applyFont="1" applyBorder="1" applyAlignment="1">
      <alignment horizontal="center" vertical="center" wrapText="1"/>
    </xf>
    <xf numFmtId="169" fontId="7" fillId="0" borderId="10" xfId="0" applyNumberFormat="1" applyFont="1" applyBorder="1" applyAlignment="1">
      <alignment horizontal="center" vertical="center" wrapText="1"/>
    </xf>
    <xf numFmtId="0" fontId="7" fillId="0" borderId="14" xfId="0" applyFont="1" applyBorder="1" applyAlignment="1" applyProtection="1">
      <alignment horizontal="center" vertical="center" wrapText="1"/>
      <protection locked="0"/>
    </xf>
    <xf numFmtId="44" fontId="6" fillId="0" borderId="22" xfId="1" applyFont="1" applyBorder="1" applyAlignment="1">
      <alignment horizontal="center" vertical="center"/>
    </xf>
    <xf numFmtId="44" fontId="6" fillId="0" borderId="13" xfId="1" applyFont="1" applyBorder="1" applyAlignment="1">
      <alignment horizontal="center" vertical="center"/>
    </xf>
    <xf numFmtId="0" fontId="7" fillId="0" borderId="13" xfId="0" applyFont="1" applyBorder="1" applyAlignment="1">
      <alignment horizontal="center" vertical="center" wrapText="1"/>
    </xf>
    <xf numFmtId="166" fontId="7" fillId="0" borderId="13" xfId="0" applyNumberFormat="1" applyFont="1" applyBorder="1" applyAlignment="1" applyProtection="1">
      <alignment horizontal="center" vertical="center" wrapText="1"/>
      <protection locked="0"/>
    </xf>
    <xf numFmtId="165" fontId="7" fillId="0" borderId="4" xfId="0" applyNumberFormat="1" applyFont="1" applyBorder="1" applyAlignment="1" applyProtection="1">
      <alignment horizontal="center" vertical="center" wrapText="1"/>
      <protection locked="0"/>
    </xf>
    <xf numFmtId="0" fontId="0" fillId="0" borderId="13" xfId="0" applyBorder="1"/>
    <xf numFmtId="0" fontId="5" fillId="2" borderId="24" xfId="4" applyFont="1" applyFill="1" applyBorder="1" applyAlignment="1">
      <alignment horizontal="center" vertical="center" wrapText="1"/>
    </xf>
    <xf numFmtId="0" fontId="8" fillId="2" borderId="8" xfId="4" applyFont="1" applyFill="1" applyBorder="1" applyAlignment="1">
      <alignment horizontal="center" vertical="center" wrapText="1"/>
    </xf>
    <xf numFmtId="0" fontId="7" fillId="0" borderId="4" xfId="0" applyFont="1" applyBorder="1" applyAlignment="1" applyProtection="1">
      <alignment horizontal="left" vertical="center" wrapText="1"/>
      <protection locked="0"/>
    </xf>
    <xf numFmtId="0" fontId="11" fillId="0" borderId="13" xfId="0" applyFont="1" applyBorder="1" applyAlignment="1">
      <alignment horizontal="center" vertical="center"/>
    </xf>
    <xf numFmtId="0" fontId="6"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6" fillId="0" borderId="7" xfId="0" applyFont="1" applyBorder="1" applyAlignment="1">
      <alignment horizontal="center" vertical="center"/>
    </xf>
    <xf numFmtId="0" fontId="7" fillId="5" borderId="13" xfId="0" applyFont="1" applyFill="1" applyBorder="1" applyAlignment="1" applyProtection="1">
      <alignment horizontal="center" vertical="center" wrapText="1"/>
      <protection locked="0"/>
    </xf>
    <xf numFmtId="14" fontId="7" fillId="0" borderId="5" xfId="0" applyNumberFormat="1" applyFont="1" applyBorder="1" applyAlignment="1">
      <alignment horizontal="center" vertical="center" wrapText="1"/>
    </xf>
    <xf numFmtId="14" fontId="7" fillId="0" borderId="26"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6" fillId="0" borderId="18" xfId="0" applyFont="1" applyBorder="1" applyAlignment="1">
      <alignment horizontal="center" vertical="center"/>
    </xf>
    <xf numFmtId="0" fontId="8" fillId="2" borderId="9" xfId="4" applyFont="1" applyFill="1" applyBorder="1" applyAlignment="1">
      <alignment horizontal="center" vertical="center" wrapText="1"/>
    </xf>
    <xf numFmtId="0" fontId="6" fillId="0" borderId="15"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center" vertical="center"/>
    </xf>
    <xf numFmtId="0" fontId="12" fillId="0" borderId="10" xfId="0" applyFont="1" applyBorder="1" applyAlignment="1">
      <alignment horizontal="center" vertical="center" wrapText="1"/>
    </xf>
    <xf numFmtId="169" fontId="12" fillId="0" borderId="10" xfId="0" applyNumberFormat="1" applyFont="1" applyBorder="1" applyAlignment="1">
      <alignment horizontal="center" vertical="center" wrapText="1"/>
    </xf>
    <xf numFmtId="14" fontId="12" fillId="0" borderId="10" xfId="0" applyNumberFormat="1" applyFont="1" applyBorder="1" applyAlignment="1">
      <alignment horizontal="center" vertical="center" wrapText="1"/>
    </xf>
    <xf numFmtId="0" fontId="12" fillId="0" borderId="26" xfId="0" applyFont="1" applyBorder="1" applyAlignment="1">
      <alignment horizontal="center" vertical="center" wrapText="1"/>
    </xf>
    <xf numFmtId="0" fontId="12" fillId="0" borderId="18" xfId="0" applyFont="1" applyBorder="1" applyAlignment="1">
      <alignment horizontal="center" vertical="center" wrapText="1"/>
    </xf>
    <xf numFmtId="164" fontId="6" fillId="0" borderId="11"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14" fontId="7" fillId="0" borderId="11" xfId="0" applyNumberFormat="1" applyFont="1" applyBorder="1" applyAlignment="1">
      <alignment horizontal="center" vertical="center" wrapText="1"/>
    </xf>
    <xf numFmtId="0" fontId="6" fillId="0" borderId="31" xfId="0" applyFont="1" applyBorder="1" applyAlignment="1">
      <alignment horizontal="center" vertical="center" wrapText="1"/>
    </xf>
    <xf numFmtId="0" fontId="12" fillId="0" borderId="0" xfId="0" applyFont="1" applyAlignment="1">
      <alignment horizontal="center" vertical="center" wrapText="1"/>
    </xf>
    <xf numFmtId="0" fontId="15" fillId="0" borderId="0" xfId="0" applyFont="1"/>
    <xf numFmtId="0" fontId="19" fillId="0" borderId="13" xfId="0" applyFont="1" applyBorder="1"/>
    <xf numFmtId="0" fontId="15" fillId="0" borderId="18" xfId="0" applyFont="1" applyBorder="1" applyAlignment="1">
      <alignment horizontal="center" vertical="center" wrapText="1"/>
    </xf>
    <xf numFmtId="0" fontId="15" fillId="0" borderId="18" xfId="0" applyFont="1" applyBorder="1" applyAlignment="1">
      <alignment vertical="center"/>
    </xf>
    <xf numFmtId="0" fontId="15" fillId="0" borderId="0" xfId="0" applyFont="1" applyAlignment="1">
      <alignment vertical="center"/>
    </xf>
    <xf numFmtId="0" fontId="0" fillId="0" borderId="0" xfId="0" applyAlignment="1">
      <alignment horizontal="center"/>
    </xf>
    <xf numFmtId="168" fontId="7" fillId="0" borderId="3" xfId="0" applyNumberFormat="1" applyFont="1" applyBorder="1" applyAlignment="1" applyProtection="1">
      <alignment horizontal="right" vertical="center" wrapText="1"/>
      <protection locked="0"/>
    </xf>
    <xf numFmtId="0" fontId="7" fillId="6" borderId="5"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5" xfId="0" applyFont="1" applyBorder="1" applyAlignment="1">
      <alignment horizontal="center" vertical="center"/>
    </xf>
    <xf numFmtId="0" fontId="13" fillId="6" borderId="0" xfId="0" applyFont="1" applyFill="1" applyAlignment="1">
      <alignment horizontal="center" vertical="center"/>
    </xf>
    <xf numFmtId="0" fontId="13" fillId="6"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14" fontId="13" fillId="6" borderId="7"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20" xfId="0" applyFont="1" applyFill="1" applyBorder="1" applyAlignment="1">
      <alignment horizontal="center" vertical="center" wrapText="1"/>
    </xf>
    <xf numFmtId="14" fontId="13" fillId="6" borderId="20" xfId="0" applyNumberFormat="1" applyFont="1" applyFill="1" applyBorder="1" applyAlignment="1">
      <alignment horizontal="center" vertical="center" wrapText="1"/>
    </xf>
    <xf numFmtId="14" fontId="13" fillId="6" borderId="0" xfId="0" applyNumberFormat="1" applyFont="1" applyFill="1" applyAlignment="1">
      <alignment horizontal="center" vertical="center" wrapText="1"/>
    </xf>
    <xf numFmtId="0" fontId="13" fillId="6" borderId="22"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7" fillId="0" borderId="6"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protection locked="0"/>
    </xf>
    <xf numFmtId="169" fontId="7" fillId="0" borderId="13" xfId="0" applyNumberFormat="1" applyFont="1" applyBorder="1" applyAlignment="1">
      <alignment horizontal="center" vertical="center" wrapText="1"/>
    </xf>
    <xf numFmtId="0" fontId="11" fillId="0" borderId="18" xfId="0" applyFont="1" applyBorder="1" applyAlignment="1" applyProtection="1">
      <alignment horizontal="center" vertical="center" wrapText="1"/>
      <protection locked="0"/>
    </xf>
    <xf numFmtId="0" fontId="6" fillId="0" borderId="18" xfId="0" applyFont="1" applyBorder="1" applyAlignment="1">
      <alignment horizontal="center" vertical="center" wrapText="1"/>
    </xf>
    <xf numFmtId="0" fontId="7" fillId="0" borderId="15"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14" fontId="6" fillId="0" borderId="18" xfId="0" applyNumberFormat="1" applyFont="1" applyBorder="1" applyAlignment="1">
      <alignment horizontal="center" vertical="center"/>
    </xf>
    <xf numFmtId="169" fontId="7" fillId="0" borderId="7" xfId="0" applyNumberFormat="1" applyFont="1" applyBorder="1" applyAlignment="1">
      <alignment horizontal="center" vertical="center" wrapText="1"/>
    </xf>
    <xf numFmtId="0" fontId="6" fillId="0" borderId="23"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6" fillId="3" borderId="3" xfId="0" applyFont="1" applyFill="1" applyBorder="1" applyAlignment="1" applyProtection="1">
      <alignment horizontal="center" vertical="center" wrapText="1"/>
      <protection locked="0"/>
    </xf>
    <xf numFmtId="165" fontId="6" fillId="3" borderId="3" xfId="0" applyNumberFormat="1" applyFont="1" applyFill="1" applyBorder="1" applyAlignment="1" applyProtection="1">
      <alignment horizontal="center" vertical="center" wrapText="1"/>
      <protection locked="0"/>
    </xf>
    <xf numFmtId="14" fontId="6" fillId="3" borderId="3" xfId="0" applyNumberFormat="1"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5" fontId="6" fillId="0" borderId="8" xfId="0" applyNumberFormat="1" applyFont="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165" fontId="6" fillId="0" borderId="13" xfId="0" applyNumberFormat="1" applyFont="1" applyBorder="1" applyAlignment="1" applyProtection="1">
      <alignment horizontal="center" vertical="center" wrapText="1"/>
      <protection locked="0"/>
    </xf>
    <xf numFmtId="15" fontId="6" fillId="0" borderId="0" xfId="0" applyNumberFormat="1" applyFont="1" applyAlignment="1" applyProtection="1">
      <alignment horizontal="center" vertical="center" wrapText="1"/>
      <protection locked="0"/>
    </xf>
    <xf numFmtId="0" fontId="6" fillId="5" borderId="14" xfId="0" applyFont="1" applyFill="1" applyBorder="1" applyAlignment="1" applyProtection="1">
      <alignment horizontal="center" vertical="center" wrapText="1"/>
      <protection locked="0"/>
    </xf>
    <xf numFmtId="0" fontId="17" fillId="0" borderId="13" xfId="0" applyFont="1" applyBorder="1"/>
    <xf numFmtId="15" fontId="6" fillId="0" borderId="13" xfId="0" applyNumberFormat="1" applyFont="1" applyBorder="1" applyAlignment="1" applyProtection="1">
      <alignment horizontal="center" vertical="center" wrapText="1"/>
      <protection locked="0"/>
    </xf>
    <xf numFmtId="14" fontId="7" fillId="0" borderId="13" xfId="0" applyNumberFormat="1" applyFont="1" applyBorder="1" applyAlignment="1" applyProtection="1">
      <alignment horizontal="center" vertical="center" wrapText="1"/>
      <protection locked="0"/>
    </xf>
    <xf numFmtId="165" fontId="10" fillId="0" borderId="3" xfId="2" applyNumberFormat="1" applyFont="1" applyBorder="1" applyAlignment="1" applyProtection="1">
      <alignment horizontal="center" vertical="center" wrapText="1"/>
      <protection locked="0"/>
    </xf>
    <xf numFmtId="164" fontId="10" fillId="0" borderId="3" xfId="2" applyNumberFormat="1" applyFont="1" applyBorder="1" applyAlignment="1" applyProtection="1">
      <alignment horizontal="center" vertical="center" wrapText="1"/>
      <protection locked="0"/>
    </xf>
    <xf numFmtId="166" fontId="7" fillId="0" borderId="3" xfId="2" applyNumberFormat="1" applyFont="1" applyBorder="1" applyAlignment="1" applyProtection="1">
      <alignment horizontal="center" vertical="center" wrapText="1"/>
      <protection locked="0"/>
    </xf>
    <xf numFmtId="0" fontId="6" fillId="0" borderId="29" xfId="0" applyFont="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7" fillId="0" borderId="1" xfId="2" applyFont="1" applyBorder="1" applyAlignment="1" applyProtection="1">
      <alignment horizontal="center" vertical="center" wrapText="1"/>
      <protection locked="0"/>
    </xf>
    <xf numFmtId="164" fontId="7"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xf>
    <xf numFmtId="0" fontId="13" fillId="0" borderId="1" xfId="0" applyFont="1" applyBorder="1" applyAlignment="1">
      <alignment vertical="center" wrapText="1"/>
    </xf>
    <xf numFmtId="6" fontId="13" fillId="0" borderId="1" xfId="0" applyNumberFormat="1" applyFont="1" applyBorder="1" applyAlignment="1">
      <alignment vertical="center" wrapText="1"/>
    </xf>
    <xf numFmtId="8" fontId="13" fillId="0" borderId="1" xfId="0" applyNumberFormat="1" applyFont="1" applyBorder="1" applyAlignment="1">
      <alignment vertical="center" wrapText="1"/>
    </xf>
    <xf numFmtId="0" fontId="6" fillId="0" borderId="1" xfId="0" applyFont="1" applyBorder="1" applyAlignment="1">
      <alignment vertical="center" wrapText="1"/>
    </xf>
    <xf numFmtId="14" fontId="13" fillId="0" borderId="1" xfId="0" applyNumberFormat="1" applyFont="1" applyBorder="1" applyAlignment="1">
      <alignment vertical="center" wrapText="1"/>
    </xf>
    <xf numFmtId="14" fontId="6" fillId="0" borderId="1" xfId="0" applyNumberFormat="1" applyFont="1" applyBorder="1" applyAlignment="1">
      <alignment vertical="center" wrapText="1"/>
    </xf>
    <xf numFmtId="0" fontId="13" fillId="0" borderId="10" xfId="0" applyFont="1" applyBorder="1" applyAlignment="1">
      <alignment vertical="center"/>
    </xf>
    <xf numFmtId="0" fontId="6" fillId="0" borderId="10" xfId="0" applyFont="1" applyBorder="1" applyAlignment="1">
      <alignment vertical="center" wrapText="1"/>
    </xf>
    <xf numFmtId="8" fontId="13" fillId="0" borderId="13" xfId="0" applyNumberFormat="1" applyFont="1" applyBorder="1" applyAlignment="1">
      <alignment vertical="center" wrapText="1"/>
    </xf>
    <xf numFmtId="0" fontId="6" fillId="0" borderId="19" xfId="0" applyFont="1" applyBorder="1" applyAlignment="1">
      <alignment vertical="center"/>
    </xf>
    <xf numFmtId="14" fontId="6" fillId="0" borderId="19" xfId="0" applyNumberFormat="1" applyFont="1" applyBorder="1" applyAlignment="1">
      <alignment vertical="center"/>
    </xf>
    <xf numFmtId="0" fontId="6" fillId="0" borderId="13" xfId="0" applyFont="1" applyBorder="1" applyAlignment="1">
      <alignment vertical="center"/>
    </xf>
    <xf numFmtId="0" fontId="6" fillId="0" borderId="0" xfId="0" applyFont="1" applyAlignment="1">
      <alignment vertical="center"/>
    </xf>
    <xf numFmtId="0" fontId="6" fillId="0" borderId="18" xfId="0" applyFont="1" applyBorder="1" applyAlignment="1">
      <alignment vertical="center"/>
    </xf>
    <xf numFmtId="0" fontId="6" fillId="0" borderId="18" xfId="0" applyFont="1" applyBorder="1" applyAlignment="1">
      <alignment vertical="center" wrapText="1"/>
    </xf>
    <xf numFmtId="0" fontId="6" fillId="0" borderId="29" xfId="0" applyFont="1" applyBorder="1" applyAlignment="1">
      <alignment vertical="center"/>
    </xf>
    <xf numFmtId="0" fontId="6" fillId="0" borderId="1" xfId="0" applyFont="1" applyBorder="1" applyAlignment="1">
      <alignment vertical="center"/>
    </xf>
    <xf numFmtId="169" fontId="6" fillId="0" borderId="1" xfId="0" applyNumberFormat="1" applyFont="1" applyBorder="1" applyAlignment="1">
      <alignment vertical="center"/>
    </xf>
    <xf numFmtId="14" fontId="6" fillId="0" borderId="1" xfId="0" applyNumberFormat="1" applyFont="1" applyBorder="1" applyAlignment="1">
      <alignment vertical="center"/>
    </xf>
    <xf numFmtId="0" fontId="6" fillId="0" borderId="10" xfId="0" applyFont="1" applyBorder="1" applyAlignment="1">
      <alignment vertical="center"/>
    </xf>
    <xf numFmtId="169" fontId="6" fillId="0" borderId="10" xfId="0" applyNumberFormat="1" applyFont="1" applyBorder="1" applyAlignment="1">
      <alignment vertical="center"/>
    </xf>
    <xf numFmtId="14" fontId="6" fillId="0" borderId="10" xfId="0" applyNumberFormat="1" applyFont="1" applyBorder="1" applyAlignment="1">
      <alignment vertical="center"/>
    </xf>
    <xf numFmtId="8" fontId="6" fillId="0" borderId="1" xfId="0" applyNumberFormat="1" applyFont="1" applyBorder="1" applyAlignment="1">
      <alignment vertical="center"/>
    </xf>
    <xf numFmtId="8" fontId="6" fillId="0" borderId="10" xfId="0" applyNumberFormat="1" applyFont="1" applyBorder="1" applyAlignment="1">
      <alignment vertical="center"/>
    </xf>
    <xf numFmtId="169" fontId="6" fillId="0" borderId="18" xfId="0" applyNumberFormat="1" applyFont="1" applyBorder="1" applyAlignment="1">
      <alignment vertical="center"/>
    </xf>
    <xf numFmtId="169" fontId="6" fillId="0" borderId="13" xfId="0" applyNumberFormat="1" applyFont="1" applyBorder="1" applyAlignment="1">
      <alignment horizontal="center" vertical="center"/>
    </xf>
    <xf numFmtId="8" fontId="6" fillId="0" borderId="18" xfId="0" applyNumberFormat="1" applyFont="1" applyBorder="1" applyAlignment="1">
      <alignment horizontal="center" vertical="center" wrapText="1"/>
    </xf>
    <xf numFmtId="169" fontId="6" fillId="0" borderId="18" xfId="0" applyNumberFormat="1" applyFont="1" applyBorder="1" applyAlignment="1">
      <alignment horizontal="center" vertical="center" wrapText="1"/>
    </xf>
    <xf numFmtId="14" fontId="6" fillId="0" borderId="18" xfId="0" applyNumberFormat="1" applyFont="1" applyBorder="1" applyAlignment="1">
      <alignment horizontal="center" vertical="center" wrapText="1"/>
    </xf>
    <xf numFmtId="0" fontId="13" fillId="0" borderId="13" xfId="0" applyFont="1" applyBorder="1" applyAlignment="1">
      <alignment wrapText="1"/>
    </xf>
    <xf numFmtId="0" fontId="13" fillId="0" borderId="18" xfId="0" applyFont="1" applyBorder="1" applyAlignment="1">
      <alignment wrapText="1"/>
    </xf>
    <xf numFmtId="0" fontId="7" fillId="5" borderId="10" xfId="0" applyFont="1" applyFill="1" applyBorder="1" applyAlignment="1" applyProtection="1">
      <alignment horizontal="center" vertical="center" wrapText="1"/>
      <protection locked="0"/>
    </xf>
    <xf numFmtId="0" fontId="13" fillId="6" borderId="34" xfId="0" applyFont="1" applyFill="1" applyBorder="1" applyAlignment="1">
      <alignment horizontal="center" vertical="center" wrapText="1"/>
    </xf>
    <xf numFmtId="0" fontId="7" fillId="5" borderId="18" xfId="0" applyFont="1" applyFill="1" applyBorder="1" applyAlignment="1" applyProtection="1">
      <alignment horizontal="center" vertical="center" wrapText="1"/>
      <protection locked="0"/>
    </xf>
    <xf numFmtId="166" fontId="7" fillId="5" borderId="18" xfId="0" applyNumberFormat="1" applyFont="1" applyFill="1" applyBorder="1" applyAlignment="1" applyProtection="1">
      <alignment horizontal="center" vertical="center" wrapText="1"/>
      <protection locked="0"/>
    </xf>
    <xf numFmtId="0" fontId="21" fillId="0" borderId="13" xfId="0" applyFont="1" applyBorder="1" applyAlignment="1">
      <alignment horizontal="center" vertical="center"/>
    </xf>
    <xf numFmtId="0" fontId="21" fillId="0" borderId="13" xfId="0" applyFont="1" applyBorder="1" applyAlignment="1">
      <alignment horizontal="center" vertical="center" wrapText="1"/>
    </xf>
    <xf numFmtId="0" fontId="21" fillId="0" borderId="13" xfId="0" applyFont="1" applyBorder="1"/>
    <xf numFmtId="0" fontId="22" fillId="6" borderId="13" xfId="0" applyFont="1" applyFill="1" applyBorder="1" applyAlignment="1">
      <alignment horizontal="center" vertical="center" wrapText="1"/>
    </xf>
    <xf numFmtId="14" fontId="21" fillId="0" borderId="13" xfId="0" applyNumberFormat="1" applyFont="1" applyBorder="1"/>
    <xf numFmtId="166" fontId="7" fillId="0" borderId="18" xfId="0" applyNumberFormat="1" applyFont="1" applyBorder="1" applyAlignment="1" applyProtection="1">
      <alignment horizontal="center" vertical="center" wrapText="1"/>
      <protection locked="0"/>
    </xf>
    <xf numFmtId="14" fontId="7" fillId="5" borderId="18" xfId="0" applyNumberFormat="1" applyFont="1" applyFill="1" applyBorder="1" applyAlignment="1" applyProtection="1">
      <alignment horizontal="center" vertical="center" wrapText="1"/>
      <protection locked="0"/>
    </xf>
    <xf numFmtId="14" fontId="0" fillId="0" borderId="13" xfId="0" applyNumberFormat="1" applyBorder="1"/>
    <xf numFmtId="0" fontId="21" fillId="0" borderId="13" xfId="0" applyFont="1" applyBorder="1" applyAlignment="1">
      <alignment wrapText="1"/>
    </xf>
    <xf numFmtId="0" fontId="7" fillId="0" borderId="15" xfId="0" applyFont="1" applyBorder="1" applyAlignment="1">
      <alignment wrapText="1"/>
    </xf>
    <xf numFmtId="8" fontId="7" fillId="0" borderId="15" xfId="0" applyNumberFormat="1" applyFont="1" applyBorder="1" applyAlignment="1">
      <alignment wrapText="1"/>
    </xf>
    <xf numFmtId="0" fontId="7" fillId="0" borderId="29" xfId="0" applyFont="1" applyBorder="1" applyAlignment="1">
      <alignment wrapText="1"/>
    </xf>
    <xf numFmtId="14" fontId="7" fillId="0" borderId="15" xfId="0" applyNumberFormat="1" applyFont="1" applyBorder="1" applyAlignment="1">
      <alignment wrapText="1"/>
    </xf>
    <xf numFmtId="0" fontId="7" fillId="0" borderId="19" xfId="0" applyFont="1" applyBorder="1" applyAlignment="1">
      <alignment wrapText="1"/>
    </xf>
    <xf numFmtId="0" fontId="7" fillId="0" borderId="28" xfId="0" applyFont="1" applyBorder="1" applyAlignment="1">
      <alignment wrapText="1"/>
    </xf>
    <xf numFmtId="8" fontId="7" fillId="0" borderId="28" xfId="0" applyNumberFormat="1" applyFont="1" applyBorder="1" applyAlignment="1">
      <alignment wrapText="1"/>
    </xf>
    <xf numFmtId="14" fontId="7" fillId="0" borderId="28" xfId="0" applyNumberFormat="1" applyFont="1" applyBorder="1" applyAlignment="1">
      <alignment wrapText="1"/>
    </xf>
    <xf numFmtId="0" fontId="7" fillId="0" borderId="35" xfId="0" applyFont="1" applyBorder="1" applyAlignment="1">
      <alignment wrapText="1"/>
    </xf>
    <xf numFmtId="0" fontId="7" fillId="0" borderId="36" xfId="0" applyFont="1" applyBorder="1" applyAlignment="1">
      <alignment wrapText="1"/>
    </xf>
    <xf numFmtId="8" fontId="7" fillId="0" borderId="36" xfId="0" applyNumberFormat="1" applyFont="1" applyBorder="1" applyAlignment="1">
      <alignment wrapText="1"/>
    </xf>
    <xf numFmtId="0" fontId="7" fillId="0" borderId="33" xfId="0" applyFont="1" applyBorder="1" applyAlignment="1">
      <alignment wrapText="1"/>
    </xf>
    <xf numFmtId="14" fontId="7" fillId="0" borderId="36" xfId="0" applyNumberFormat="1" applyFont="1" applyBorder="1" applyAlignment="1">
      <alignment wrapText="1"/>
    </xf>
    <xf numFmtId="0" fontId="7" fillId="0" borderId="18" xfId="0" applyFont="1" applyBorder="1" applyAlignment="1">
      <alignment wrapText="1"/>
    </xf>
    <xf numFmtId="8" fontId="7" fillId="0" borderId="29" xfId="0" applyNumberFormat="1" applyFont="1" applyBorder="1" applyAlignment="1">
      <alignment wrapText="1"/>
    </xf>
    <xf numFmtId="14" fontId="7" fillId="0" borderId="29" xfId="0" applyNumberFormat="1" applyFont="1" applyBorder="1" applyAlignment="1">
      <alignment wrapText="1"/>
    </xf>
    <xf numFmtId="0" fontId="7" fillId="0" borderId="32" xfId="0" applyFont="1" applyBorder="1" applyAlignment="1">
      <alignment wrapText="1"/>
    </xf>
    <xf numFmtId="0" fontId="7" fillId="0" borderId="13" xfId="0" applyFont="1" applyBorder="1" applyAlignment="1">
      <alignment wrapText="1"/>
    </xf>
    <xf numFmtId="0" fontId="7" fillId="0" borderId="23" xfId="0" applyFont="1" applyBorder="1" applyAlignment="1" applyProtection="1">
      <alignment horizontal="center" vertical="center" wrapText="1"/>
      <protection locked="0"/>
    </xf>
    <xf numFmtId="8" fontId="7" fillId="0" borderId="13" xfId="0" applyNumberFormat="1" applyFont="1" applyBorder="1" applyAlignment="1">
      <alignment wrapText="1"/>
    </xf>
    <xf numFmtId="14" fontId="7" fillId="0" borderId="13" xfId="0" applyNumberFormat="1" applyFont="1" applyBorder="1" applyAlignment="1">
      <alignment wrapText="1"/>
    </xf>
    <xf numFmtId="14" fontId="7" fillId="0" borderId="14" xfId="0" applyNumberFormat="1" applyFont="1" applyBorder="1" applyAlignment="1">
      <alignment horizontal="center" vertical="center" wrapText="1"/>
    </xf>
    <xf numFmtId="0" fontId="0" fillId="0" borderId="14" xfId="0" applyBorder="1"/>
    <xf numFmtId="14" fontId="7" fillId="0" borderId="15"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19"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0" fillId="0" borderId="18" xfId="0" applyBorder="1"/>
    <xf numFmtId="0" fontId="13" fillId="0" borderId="1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37" xfId="0" applyFont="1" applyBorder="1" applyAlignment="1">
      <alignment horizontal="center" vertical="center"/>
    </xf>
    <xf numFmtId="0" fontId="6" fillId="0" borderId="33" xfId="0" applyFont="1" applyBorder="1" applyAlignment="1">
      <alignment vertical="center"/>
    </xf>
    <xf numFmtId="14" fontId="6" fillId="0" borderId="33" xfId="0" applyNumberFormat="1" applyFont="1" applyBorder="1" applyAlignment="1">
      <alignment vertical="center"/>
    </xf>
    <xf numFmtId="0" fontId="21" fillId="0" borderId="18" xfId="0" applyFont="1" applyBorder="1"/>
    <xf numFmtId="0" fontId="12" fillId="0" borderId="7" xfId="0" applyFont="1" applyBorder="1" applyAlignment="1">
      <alignment horizontal="center" vertical="center"/>
    </xf>
    <xf numFmtId="0" fontId="12" fillId="0" borderId="17" xfId="0" applyFont="1" applyBorder="1" applyAlignment="1">
      <alignment horizontal="center" vertical="center"/>
    </xf>
    <xf numFmtId="164" fontId="7" fillId="0" borderId="13" xfId="0" applyNumberFormat="1" applyFont="1" applyBorder="1" applyAlignment="1" applyProtection="1">
      <alignment horizontal="center" vertical="center" wrapText="1"/>
      <protection locked="0"/>
    </xf>
    <xf numFmtId="164" fontId="7" fillId="0" borderId="2" xfId="0" applyNumberFormat="1" applyFont="1" applyBorder="1" applyAlignment="1" applyProtection="1">
      <alignment horizontal="center" vertical="center" wrapText="1"/>
      <protection locked="0"/>
    </xf>
    <xf numFmtId="166" fontId="7" fillId="0" borderId="2" xfId="0" applyNumberFormat="1" applyFont="1" applyBorder="1" applyAlignment="1" applyProtection="1">
      <alignment horizontal="center" vertical="center" wrapText="1"/>
      <protection locked="0"/>
    </xf>
    <xf numFmtId="14" fontId="7" fillId="0" borderId="2" xfId="0" applyNumberFormat="1" applyFont="1" applyBorder="1" applyAlignment="1" applyProtection="1">
      <alignment horizontal="center" vertical="center" wrapText="1"/>
      <protection locked="0"/>
    </xf>
    <xf numFmtId="164" fontId="7" fillId="0" borderId="18" xfId="0" applyNumberFormat="1" applyFont="1" applyBorder="1" applyAlignment="1" applyProtection="1">
      <alignment horizontal="center" vertical="center" wrapText="1"/>
      <protection locked="0"/>
    </xf>
    <xf numFmtId="14" fontId="7" fillId="0" borderId="18" xfId="0" applyNumberFormat="1" applyFont="1" applyBorder="1" applyAlignment="1" applyProtection="1">
      <alignment horizontal="center" vertical="center" wrapText="1"/>
      <protection locked="0"/>
    </xf>
    <xf numFmtId="0" fontId="25" fillId="0" borderId="13" xfId="0" applyFont="1" applyBorder="1" applyAlignment="1">
      <alignment wrapText="1"/>
    </xf>
    <xf numFmtId="0" fontId="12" fillId="0" borderId="21" xfId="0" applyFont="1" applyBorder="1" applyAlignment="1">
      <alignment horizontal="center" vertical="center" wrapText="1"/>
    </xf>
    <xf numFmtId="0" fontId="7" fillId="0" borderId="2" xfId="2" applyFont="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14" fontId="7" fillId="0" borderId="18" xfId="0" applyNumberFormat="1" applyFont="1" applyBorder="1" applyAlignment="1">
      <alignment wrapText="1"/>
    </xf>
    <xf numFmtId="0" fontId="7" fillId="3" borderId="21" xfId="0" applyFont="1" applyFill="1" applyBorder="1" applyAlignment="1" applyProtection="1">
      <alignment horizontal="center" vertical="center" wrapText="1"/>
      <protection locked="0"/>
    </xf>
    <xf numFmtId="0" fontId="0" fillId="0" borderId="15" xfId="0" applyBorder="1" applyAlignment="1">
      <alignment wrapText="1"/>
    </xf>
    <xf numFmtId="14" fontId="7" fillId="0" borderId="29" xfId="0" applyNumberFormat="1" applyFont="1" applyBorder="1" applyAlignment="1">
      <alignment horizontal="center" vertical="center" wrapText="1"/>
    </xf>
    <xf numFmtId="0" fontId="7" fillId="0" borderId="18" xfId="0" applyFont="1" applyBorder="1" applyAlignment="1">
      <alignment horizontal="center" vertical="center" wrapText="1"/>
    </xf>
    <xf numFmtId="8" fontId="7" fillId="0" borderId="14" xfId="0" applyNumberFormat="1" applyFont="1" applyBorder="1" applyAlignment="1">
      <alignment wrapText="1"/>
    </xf>
    <xf numFmtId="0" fontId="6" fillId="0" borderId="0" xfId="0" applyFont="1"/>
    <xf numFmtId="0" fontId="0" fillId="6" borderId="0" xfId="0" applyFill="1"/>
    <xf numFmtId="0" fontId="29" fillId="6" borderId="0" xfId="0" applyFont="1" applyFill="1"/>
    <xf numFmtId="14" fontId="13" fillId="0" borderId="13" xfId="0" applyNumberFormat="1" applyFont="1" applyBorder="1" applyAlignment="1">
      <alignment horizontal="center" vertical="center"/>
    </xf>
    <xf numFmtId="0" fontId="25" fillId="0" borderId="0" xfId="0" applyFont="1"/>
    <xf numFmtId="0" fontId="13" fillId="0" borderId="3" xfId="0" applyFont="1" applyBorder="1" applyAlignment="1" applyProtection="1">
      <alignment horizontal="center" vertical="center" wrapText="1"/>
      <protection locked="0"/>
    </xf>
    <xf numFmtId="14" fontId="7" fillId="0" borderId="6" xfId="0" applyNumberFormat="1" applyFont="1" applyBorder="1" applyAlignment="1" applyProtection="1">
      <alignment horizontal="center" vertical="center" wrapText="1"/>
      <protection locked="0"/>
    </xf>
    <xf numFmtId="15" fontId="6" fillId="0" borderId="8" xfId="0" applyNumberFormat="1" applyFont="1" applyBorder="1" applyAlignment="1" applyProtection="1">
      <alignment horizontal="center" vertical="center" wrapText="1"/>
      <protection locked="0"/>
    </xf>
    <xf numFmtId="0" fontId="6" fillId="0" borderId="25" xfId="0" applyFont="1" applyBorder="1" applyAlignment="1">
      <alignment vertical="center"/>
    </xf>
    <xf numFmtId="0" fontId="23" fillId="0" borderId="0" xfId="0" applyFont="1"/>
    <xf numFmtId="4" fontId="23" fillId="0" borderId="0" xfId="0" applyNumberFormat="1" applyFont="1"/>
    <xf numFmtId="0" fontId="38" fillId="6" borderId="0" xfId="0" applyFont="1" applyFill="1" applyAlignment="1">
      <alignment horizontal="left" vertical="center"/>
    </xf>
    <xf numFmtId="0" fontId="39" fillId="6" borderId="0" xfId="0" applyFont="1" applyFill="1" applyAlignment="1">
      <alignment horizontal="left" vertical="center"/>
    </xf>
    <xf numFmtId="0" fontId="6" fillId="0" borderId="33" xfId="0" applyFont="1" applyBorder="1" applyAlignment="1">
      <alignment vertical="center" wrapText="1"/>
    </xf>
    <xf numFmtId="14" fontId="6" fillId="0" borderId="21" xfId="0" applyNumberFormat="1" applyFont="1" applyBorder="1" applyAlignment="1">
      <alignment vertical="center"/>
    </xf>
    <xf numFmtId="0" fontId="6" fillId="0" borderId="38" xfId="0" applyFont="1" applyBorder="1" applyAlignment="1">
      <alignment vertical="center"/>
    </xf>
    <xf numFmtId="0" fontId="20" fillId="0" borderId="33" xfId="0" applyFont="1" applyBorder="1" applyAlignment="1">
      <alignment vertical="center"/>
    </xf>
    <xf numFmtId="0" fontId="6" fillId="0" borderId="36" xfId="0" applyFont="1" applyBorder="1" applyAlignment="1">
      <alignment vertical="center"/>
    </xf>
    <xf numFmtId="0" fontId="12" fillId="0" borderId="39" xfId="0" applyFont="1" applyBorder="1" applyAlignment="1">
      <alignment horizontal="center" vertical="center" wrapText="1"/>
    </xf>
    <xf numFmtId="0" fontId="6" fillId="0" borderId="33"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7" fillId="0" borderId="11" xfId="2"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0" fillId="0" borderId="1" xfId="0" applyFont="1" applyBorder="1" applyAlignment="1">
      <alignment vertical="center"/>
    </xf>
    <xf numFmtId="0" fontId="6" fillId="0" borderId="33" xfId="0" applyFont="1" applyBorder="1" applyAlignment="1">
      <alignment horizontal="center" vertical="center" wrapText="1"/>
    </xf>
    <xf numFmtId="165" fontId="13" fillId="0" borderId="3" xfId="0" applyNumberFormat="1" applyFont="1" applyBorder="1" applyAlignment="1" applyProtection="1">
      <alignment horizontal="center" vertical="center" wrapText="1"/>
      <protection locked="0"/>
    </xf>
    <xf numFmtId="0" fontId="22" fillId="6" borderId="18" xfId="0" applyFont="1" applyFill="1" applyBorder="1" applyAlignment="1">
      <alignment horizontal="center" vertical="center" wrapText="1"/>
    </xf>
    <xf numFmtId="0" fontId="6" fillId="0" borderId="9" xfId="0" applyFont="1" applyBorder="1" applyAlignment="1">
      <alignment horizontal="center" vertical="center"/>
    </xf>
    <xf numFmtId="0" fontId="12" fillId="0" borderId="25" xfId="0" applyFont="1" applyBorder="1" applyAlignment="1">
      <alignment horizontal="center" vertical="center" wrapText="1"/>
    </xf>
    <xf numFmtId="0" fontId="12" fillId="0" borderId="29" xfId="0" applyFont="1" applyBorder="1" applyAlignment="1">
      <alignment horizontal="center" vertical="center"/>
    </xf>
    <xf numFmtId="169" fontId="12" fillId="0" borderId="18" xfId="0" applyNumberFormat="1" applyFont="1" applyBorder="1" applyAlignment="1">
      <alignment horizontal="center" vertical="center" wrapText="1"/>
    </xf>
    <xf numFmtId="14" fontId="12" fillId="0" borderId="18"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0" fontId="21" fillId="0" borderId="0" xfId="0" applyFont="1"/>
    <xf numFmtId="0" fontId="21" fillId="0" borderId="13" xfId="0" applyFont="1" applyBorder="1" applyAlignment="1">
      <alignment horizontal="center" vertical="top" wrapText="1"/>
    </xf>
    <xf numFmtId="169" fontId="21" fillId="0" borderId="13" xfId="0" applyNumberFormat="1" applyFont="1" applyBorder="1" applyAlignment="1">
      <alignment horizontal="center" vertical="center" wrapText="1"/>
    </xf>
    <xf numFmtId="14" fontId="21" fillId="0" borderId="13" xfId="0" applyNumberFormat="1"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7" fillId="3" borderId="40" xfId="0" applyFont="1" applyFill="1" applyBorder="1" applyAlignment="1" applyProtection="1">
      <alignment horizontal="center" vertical="center" wrapText="1"/>
      <protection locked="0"/>
    </xf>
    <xf numFmtId="0" fontId="7" fillId="3" borderId="41" xfId="0" applyFont="1" applyFill="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21" fillId="0" borderId="18" xfId="0" applyFont="1" applyBorder="1" applyAlignment="1">
      <alignment horizontal="center" vertical="top"/>
    </xf>
    <xf numFmtId="0" fontId="21" fillId="0" borderId="18" xfId="0" applyFont="1" applyBorder="1" applyAlignment="1">
      <alignment horizontal="center" vertical="center"/>
    </xf>
    <xf numFmtId="0" fontId="21" fillId="0" borderId="18" xfId="0" applyFont="1" applyBorder="1" applyAlignment="1">
      <alignment horizontal="center" vertical="center" wrapText="1"/>
    </xf>
    <xf numFmtId="8" fontId="7" fillId="0" borderId="18" xfId="0" applyNumberFormat="1" applyFont="1" applyBorder="1" applyAlignment="1">
      <alignment wrapText="1"/>
    </xf>
    <xf numFmtId="168" fontId="14" fillId="0" borderId="3" xfId="0" applyNumberFormat="1" applyFont="1" applyBorder="1" applyAlignment="1" applyProtection="1">
      <alignment horizontal="right" vertical="center" wrapText="1"/>
      <protection locked="0"/>
    </xf>
    <xf numFmtId="0" fontId="12" fillId="0" borderId="33" xfId="0" applyFont="1" applyBorder="1" applyAlignment="1">
      <alignment horizontal="center" vertical="center" wrapText="1"/>
    </xf>
    <xf numFmtId="6" fontId="6" fillId="0" borderId="6" xfId="0" applyNumberFormat="1" applyFont="1" applyBorder="1" applyAlignment="1">
      <alignment horizontal="center" vertical="center" wrapText="1"/>
    </xf>
    <xf numFmtId="14" fontId="21" fillId="0" borderId="18" xfId="0" applyNumberFormat="1" applyFont="1" applyBorder="1"/>
    <xf numFmtId="14" fontId="0" fillId="0" borderId="18" xfId="0" applyNumberFormat="1" applyBorder="1"/>
    <xf numFmtId="0" fontId="0" fillId="0" borderId="18" xfId="0" applyBorder="1" applyAlignment="1">
      <alignment wrapText="1"/>
    </xf>
    <xf numFmtId="8" fontId="7" fillId="0" borderId="25" xfId="0" applyNumberFormat="1" applyFont="1" applyBorder="1" applyAlignment="1">
      <alignment wrapText="1"/>
    </xf>
    <xf numFmtId="14" fontId="6" fillId="0" borderId="0" xfId="0" applyNumberFormat="1" applyFont="1" applyAlignment="1">
      <alignment horizontal="center" vertical="center"/>
    </xf>
    <xf numFmtId="169" fontId="21" fillId="0" borderId="13" xfId="0" applyNumberFormat="1" applyFont="1" applyBorder="1"/>
    <xf numFmtId="0" fontId="21" fillId="0" borderId="18" xfId="0" applyFont="1" applyBorder="1" applyAlignment="1">
      <alignment wrapText="1"/>
    </xf>
    <xf numFmtId="0" fontId="6" fillId="5" borderId="0" xfId="0" applyFont="1" applyFill="1" applyAlignment="1" applyProtection="1">
      <alignment horizontal="center" vertical="center" wrapText="1"/>
      <protection locked="0"/>
    </xf>
    <xf numFmtId="14" fontId="7" fillId="0" borderId="0" xfId="0" applyNumberFormat="1" applyFont="1" applyAlignment="1" applyProtection="1">
      <alignment horizontal="center" vertical="center" wrapText="1"/>
      <protection locked="0"/>
    </xf>
    <xf numFmtId="6" fontId="19" fillId="0" borderId="13" xfId="0" applyNumberFormat="1" applyFont="1" applyBorder="1"/>
    <xf numFmtId="6" fontId="7" fillId="0" borderId="18" xfId="0" applyNumberFormat="1" applyFont="1" applyBorder="1" applyAlignment="1">
      <alignment wrapText="1"/>
    </xf>
    <xf numFmtId="0" fontId="40" fillId="0" borderId="0" xfId="0" applyFont="1" applyAlignment="1">
      <alignment horizontal="center" vertical="center"/>
    </xf>
    <xf numFmtId="0" fontId="7" fillId="3" borderId="18" xfId="0" applyFont="1" applyFill="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168" fontId="7" fillId="0" borderId="13" xfId="0" applyNumberFormat="1" applyFont="1" applyBorder="1" applyAlignment="1" applyProtection="1">
      <alignment horizontal="right" vertical="center" wrapText="1"/>
      <protection locked="0"/>
    </xf>
    <xf numFmtId="0" fontId="22" fillId="6" borderId="15" xfId="0" applyFont="1" applyFill="1" applyBorder="1" applyAlignment="1">
      <alignment horizontal="center" vertical="center" wrapText="1"/>
    </xf>
    <xf numFmtId="0" fontId="7" fillId="0" borderId="20" xfId="0" applyFont="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7" fillId="3" borderId="30" xfId="0" applyFont="1" applyFill="1" applyBorder="1" applyAlignment="1" applyProtection="1">
      <alignment horizontal="center" vertical="center" wrapText="1"/>
      <protection locked="0"/>
    </xf>
    <xf numFmtId="0" fontId="21" fillId="0" borderId="13" xfId="0" applyFont="1" applyBorder="1" applyAlignment="1">
      <alignment horizontal="left" vertical="center"/>
    </xf>
    <xf numFmtId="6" fontId="21" fillId="0" borderId="13" xfId="0" applyNumberFormat="1" applyFont="1" applyBorder="1"/>
    <xf numFmtId="0" fontId="21" fillId="0" borderId="29" xfId="0" applyFont="1" applyBorder="1" applyAlignment="1">
      <alignment horizontal="center" vertical="top" wrapText="1"/>
    </xf>
    <xf numFmtId="169" fontId="21" fillId="0" borderId="18" xfId="0" applyNumberFormat="1" applyFont="1" applyBorder="1" applyAlignment="1">
      <alignment horizontal="center" vertical="center" wrapText="1"/>
    </xf>
    <xf numFmtId="0" fontId="21" fillId="0" borderId="25" xfId="0" applyFont="1" applyBorder="1" applyAlignment="1">
      <alignment horizontal="center" vertical="center" wrapText="1"/>
    </xf>
    <xf numFmtId="0" fontId="21" fillId="0" borderId="29" xfId="0" applyFont="1" applyBorder="1" applyAlignment="1">
      <alignment horizontal="center" vertical="center" wrapText="1"/>
    </xf>
    <xf numFmtId="14" fontId="21" fillId="0" borderId="18" xfId="0" applyNumberFormat="1" applyFont="1" applyBorder="1" applyAlignment="1">
      <alignment horizontal="center" vertical="center" wrapText="1"/>
    </xf>
    <xf numFmtId="0" fontId="6" fillId="0" borderId="13" xfId="0" applyFont="1" applyBorder="1" applyAlignment="1">
      <alignment horizontal="left" vertical="center"/>
    </xf>
    <xf numFmtId="169" fontId="0" fillId="0" borderId="13" xfId="0" applyNumberFormat="1" applyBorder="1"/>
    <xf numFmtId="0" fontId="12" fillId="0" borderId="0" xfId="0" applyFont="1" applyAlignment="1">
      <alignment horizontal="center" vertical="center"/>
    </xf>
    <xf numFmtId="0" fontId="0" fillId="0" borderId="0" xfId="0" applyAlignment="1">
      <alignment horizontal="center" vertical="top"/>
    </xf>
    <xf numFmtId="0" fontId="6" fillId="0" borderId="13" xfId="0" applyFont="1" applyBorder="1" applyAlignment="1">
      <alignment horizontal="center" vertical="top"/>
    </xf>
    <xf numFmtId="0" fontId="21" fillId="0" borderId="18" xfId="0" applyFont="1" applyBorder="1" applyAlignment="1">
      <alignment horizontal="left" vertical="center"/>
    </xf>
    <xf numFmtId="0" fontId="21" fillId="0" borderId="18" xfId="0" applyFont="1" applyBorder="1" applyAlignment="1">
      <alignment horizontal="center" vertical="top" wrapText="1"/>
    </xf>
    <xf numFmtId="6" fontId="21" fillId="0" borderId="18" xfId="0" applyNumberFormat="1" applyFont="1" applyBorder="1"/>
    <xf numFmtId="169" fontId="21" fillId="0" borderId="18" xfId="0" applyNumberFormat="1" applyFont="1" applyBorder="1"/>
    <xf numFmtId="0" fontId="7" fillId="0" borderId="3" xfId="0" applyFont="1" applyBorder="1" applyAlignment="1">
      <alignment wrapText="1"/>
    </xf>
    <xf numFmtId="0" fontId="6" fillId="5" borderId="19" xfId="0" applyFont="1" applyFill="1" applyBorder="1" applyAlignment="1" applyProtection="1">
      <alignment horizontal="center" vertical="center" wrapText="1"/>
      <protection locked="0"/>
    </xf>
    <xf numFmtId="14" fontId="7" fillId="0" borderId="0" xfId="0" applyNumberFormat="1" applyFont="1" applyAlignment="1">
      <alignment horizontal="center" vertical="center" wrapText="1"/>
    </xf>
    <xf numFmtId="0" fontId="11" fillId="0" borderId="10" xfId="0" applyFont="1" applyBorder="1" applyAlignment="1" applyProtection="1">
      <alignment horizontal="center" vertical="center" wrapText="1"/>
      <protection locked="0"/>
    </xf>
    <xf numFmtId="0" fontId="11" fillId="5" borderId="19" xfId="0" applyFont="1" applyFill="1" applyBorder="1" applyAlignment="1" applyProtection="1">
      <alignment horizontal="center" vertical="center" wrapText="1"/>
      <protection locked="0"/>
    </xf>
    <xf numFmtId="0" fontId="10" fillId="9" borderId="1" xfId="0" applyFont="1" applyFill="1" applyBorder="1" applyAlignment="1" applyProtection="1">
      <alignment horizontal="center" vertical="center" wrapText="1"/>
      <protection locked="0"/>
    </xf>
    <xf numFmtId="0" fontId="0" fillId="0" borderId="3" xfId="0" applyBorder="1"/>
    <xf numFmtId="0" fontId="7" fillId="0" borderId="0" xfId="2" applyFont="1" applyAlignment="1" applyProtection="1">
      <alignment horizontal="center" vertical="center" wrapText="1"/>
      <protection locked="0"/>
    </xf>
    <xf numFmtId="0" fontId="13" fillId="0" borderId="28" xfId="0" applyFont="1" applyBorder="1" applyAlignment="1">
      <alignment wrapText="1"/>
    </xf>
    <xf numFmtId="0" fontId="7" fillId="0" borderId="34" xfId="0" applyFont="1" applyBorder="1" applyAlignment="1">
      <alignment wrapText="1"/>
    </xf>
    <xf numFmtId="0" fontId="11" fillId="0" borderId="20" xfId="0" applyFont="1" applyBorder="1" applyAlignment="1" applyProtection="1">
      <alignment horizontal="center" vertical="center" wrapText="1"/>
      <protection locked="0"/>
    </xf>
    <xf numFmtId="0" fontId="13" fillId="0" borderId="35" xfId="0" applyFont="1" applyBorder="1" applyAlignment="1">
      <alignment wrapText="1"/>
    </xf>
    <xf numFmtId="0" fontId="7" fillId="0" borderId="34" xfId="0" applyFont="1" applyBorder="1" applyAlignment="1" applyProtection="1">
      <alignment horizontal="center" vertical="center" wrapText="1"/>
      <protection locked="0"/>
    </xf>
    <xf numFmtId="0" fontId="7" fillId="0" borderId="15" xfId="2"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4" xfId="0" applyFont="1" applyBorder="1" applyAlignment="1">
      <alignment wrapText="1"/>
    </xf>
    <xf numFmtId="0" fontId="13" fillId="0" borderId="29" xfId="0" applyFont="1" applyBorder="1" applyAlignment="1">
      <alignment wrapText="1"/>
    </xf>
    <xf numFmtId="0" fontId="11" fillId="0" borderId="28" xfId="0" applyFont="1" applyBorder="1" applyAlignment="1" applyProtection="1">
      <alignment horizontal="center" vertical="center" wrapText="1"/>
      <protection locked="0"/>
    </xf>
    <xf numFmtId="14" fontId="7" fillId="0" borderId="4" xfId="0" applyNumberFormat="1" applyFont="1" applyBorder="1" applyAlignment="1">
      <alignment horizontal="center" vertical="center" wrapText="1"/>
    </xf>
    <xf numFmtId="0" fontId="0" fillId="0" borderId="3" xfId="0" applyBorder="1" applyAlignment="1">
      <alignment wrapText="1"/>
    </xf>
    <xf numFmtId="0" fontId="24" fillId="0" borderId="13" xfId="0" applyFont="1" applyBorder="1" applyAlignment="1">
      <alignment wrapText="1"/>
    </xf>
    <xf numFmtId="0" fontId="13" fillId="0" borderId="18" xfId="0" applyFont="1" applyBorder="1" applyAlignment="1" applyProtection="1">
      <alignment horizontal="center" vertical="center" wrapText="1"/>
      <protection locked="0"/>
    </xf>
    <xf numFmtId="14" fontId="7" fillId="0" borderId="23" xfId="0" applyNumberFormat="1"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14" fontId="7" fillId="0" borderId="6" xfId="0" applyNumberFormat="1" applyFont="1" applyBorder="1" applyAlignment="1">
      <alignment horizontal="center" vertical="center" wrapText="1"/>
    </xf>
    <xf numFmtId="8" fontId="7" fillId="0" borderId="3" xfId="0" applyNumberFormat="1" applyFont="1" applyBorder="1" applyAlignment="1">
      <alignment wrapText="1"/>
    </xf>
    <xf numFmtId="169" fontId="7" fillId="0" borderId="3" xfId="0" applyNumberFormat="1" applyFont="1" applyBorder="1" applyAlignment="1">
      <alignment horizontal="center" vertical="center" wrapText="1"/>
    </xf>
    <xf numFmtId="165" fontId="11" fillId="0" borderId="10" xfId="0" applyNumberFormat="1" applyFont="1" applyBorder="1" applyAlignment="1" applyProtection="1">
      <alignment horizontal="center" vertical="center" wrapText="1"/>
      <protection locked="0"/>
    </xf>
    <xf numFmtId="165" fontId="11" fillId="0" borderId="28" xfId="0" applyNumberFormat="1" applyFont="1" applyBorder="1" applyAlignment="1" applyProtection="1">
      <alignment horizontal="center" vertical="center" wrapText="1"/>
      <protection locked="0"/>
    </xf>
    <xf numFmtId="165" fontId="13" fillId="0" borderId="1" xfId="0" applyNumberFormat="1" applyFont="1" applyBorder="1" applyAlignment="1" applyProtection="1">
      <alignment horizontal="center" vertical="center" wrapText="1"/>
      <protection locked="0"/>
    </xf>
    <xf numFmtId="3" fontId="13" fillId="0" borderId="28" xfId="0" applyNumberFormat="1" applyFont="1" applyBorder="1"/>
    <xf numFmtId="8" fontId="7" fillId="0" borderId="0" xfId="0" applyNumberFormat="1" applyFont="1" applyAlignment="1">
      <alignment wrapText="1"/>
    </xf>
    <xf numFmtId="0" fontId="16" fillId="0" borderId="15" xfId="0" applyFont="1" applyBorder="1" applyAlignment="1">
      <alignment horizontal="left" vertical="top" wrapText="1"/>
    </xf>
    <xf numFmtId="165" fontId="7" fillId="0" borderId="0" xfId="0" applyNumberFormat="1" applyFont="1" applyAlignment="1" applyProtection="1">
      <alignment horizontal="center" vertical="center" wrapText="1"/>
      <protection locked="0"/>
    </xf>
    <xf numFmtId="165" fontId="7" fillId="0" borderId="30" xfId="0" applyNumberFormat="1" applyFont="1" applyBorder="1" applyAlignment="1" applyProtection="1">
      <alignment horizontal="center" vertical="center" wrapText="1"/>
      <protection locked="0"/>
    </xf>
    <xf numFmtId="0" fontId="0" fillId="0" borderId="15" xfId="0" applyBorder="1"/>
    <xf numFmtId="167" fontId="7" fillId="0" borderId="0" xfId="2" applyNumberFormat="1" applyFont="1" applyAlignment="1" applyProtection="1">
      <alignment horizontal="center" vertical="center" wrapText="1"/>
      <protection locked="0"/>
    </xf>
    <xf numFmtId="0" fontId="7" fillId="0" borderId="8" xfId="0" applyFont="1" applyBorder="1" applyAlignment="1">
      <alignment wrapText="1"/>
    </xf>
    <xf numFmtId="0" fontId="7" fillId="3" borderId="10"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4" fontId="7" fillId="0" borderId="28" xfId="0" applyNumberFormat="1" applyFont="1" applyBorder="1" applyAlignment="1" applyProtection="1">
      <alignment horizontal="center" vertical="center" wrapText="1"/>
      <protection locked="0"/>
    </xf>
    <xf numFmtId="14" fontId="11" fillId="0" borderId="10" xfId="0" applyNumberFormat="1" applyFont="1" applyBorder="1" applyAlignment="1" applyProtection="1">
      <alignment horizontal="center" vertical="center" wrapText="1"/>
      <protection locked="0"/>
    </xf>
    <xf numFmtId="14" fontId="11" fillId="0" borderId="28" xfId="0" applyNumberFormat="1" applyFont="1" applyBorder="1" applyAlignment="1" applyProtection="1">
      <alignment horizontal="center" vertical="center" wrapText="1"/>
      <protection locked="0"/>
    </xf>
    <xf numFmtId="14" fontId="7" fillId="0" borderId="30" xfId="0" applyNumberFormat="1" applyFont="1" applyBorder="1" applyAlignment="1" applyProtection="1">
      <alignment horizontal="center" vertical="center" wrapText="1"/>
      <protection locked="0"/>
    </xf>
    <xf numFmtId="14" fontId="0" fillId="0" borderId="3" xfId="0" applyNumberFormat="1" applyBorder="1"/>
    <xf numFmtId="14" fontId="7" fillId="0" borderId="15" xfId="2" applyNumberFormat="1" applyFont="1" applyBorder="1" applyAlignment="1" applyProtection="1">
      <alignment horizontal="center" vertical="center" wrapText="1"/>
      <protection locked="0"/>
    </xf>
    <xf numFmtId="14" fontId="7" fillId="0" borderId="3" xfId="0" applyNumberFormat="1" applyFont="1" applyBorder="1" applyAlignment="1">
      <alignment wrapText="1"/>
    </xf>
    <xf numFmtId="17" fontId="11" fillId="0" borderId="28" xfId="0" applyNumberFormat="1" applyFont="1" applyBorder="1" applyAlignment="1" applyProtection="1">
      <alignment horizontal="center" vertical="center" wrapText="1"/>
      <protection locked="0"/>
    </xf>
    <xf numFmtId="14" fontId="13" fillId="0" borderId="16" xfId="0" applyNumberFormat="1" applyFont="1" applyBorder="1" applyAlignment="1" applyProtection="1">
      <alignment horizontal="center" vertical="center" wrapText="1"/>
      <protection locked="0"/>
    </xf>
    <xf numFmtId="14" fontId="0" fillId="0" borderId="15" xfId="0" applyNumberFormat="1" applyBorder="1"/>
    <xf numFmtId="14" fontId="7" fillId="0" borderId="0" xfId="2" applyNumberFormat="1" applyFont="1" applyAlignment="1" applyProtection="1">
      <alignment horizontal="center" vertical="center" wrapText="1"/>
      <protection locked="0"/>
    </xf>
    <xf numFmtId="0" fontId="7" fillId="0" borderId="0" xfId="0" applyFont="1" applyAlignment="1">
      <alignment wrapText="1"/>
    </xf>
    <xf numFmtId="0" fontId="11" fillId="0" borderId="35" xfId="0"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14" fontId="7" fillId="0" borderId="21" xfId="0" applyNumberFormat="1" applyFont="1" applyBorder="1" applyAlignment="1">
      <alignment horizontal="center" vertical="center" wrapText="1"/>
    </xf>
    <xf numFmtId="0" fontId="13" fillId="0" borderId="14" xfId="0" applyFont="1" applyBorder="1" applyAlignment="1" applyProtection="1">
      <alignment horizontal="center" vertical="center" wrapText="1"/>
      <protection locked="0"/>
    </xf>
    <xf numFmtId="14" fontId="11" fillId="0" borderId="26" xfId="0" applyNumberFormat="1"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1" fillId="0" borderId="11" xfId="0" applyFont="1" applyBorder="1" applyAlignment="1" applyProtection="1">
      <alignment horizontal="center" vertical="center" wrapText="1"/>
      <protection locked="0"/>
    </xf>
    <xf numFmtId="165" fontId="7" fillId="0" borderId="13" xfId="0" applyNumberFormat="1" applyFont="1" applyBorder="1" applyAlignment="1" applyProtection="1">
      <alignment horizontal="center" vertical="center" wrapText="1"/>
      <protection locked="0"/>
    </xf>
    <xf numFmtId="165" fontId="7" fillId="0" borderId="18" xfId="0" applyNumberFormat="1" applyFont="1" applyBorder="1" applyAlignment="1" applyProtection="1">
      <alignment horizontal="center" vertical="center" wrapText="1"/>
      <protection locked="0"/>
    </xf>
    <xf numFmtId="14" fontId="7" fillId="0" borderId="16" xfId="0" applyNumberFormat="1" applyFont="1" applyBorder="1" applyAlignment="1" applyProtection="1">
      <alignment horizontal="center" vertical="center" wrapText="1"/>
      <protection locked="0"/>
    </xf>
    <xf numFmtId="44" fontId="6" fillId="0" borderId="0" xfId="1" applyFont="1" applyBorder="1" applyAlignment="1">
      <alignment horizontal="center" vertical="center"/>
    </xf>
    <xf numFmtId="0" fontId="12" fillId="0" borderId="20" xfId="0" applyFont="1" applyBorder="1" applyAlignment="1">
      <alignment horizontal="center" vertical="center" wrapText="1"/>
    </xf>
    <xf numFmtId="0" fontId="6" fillId="0" borderId="26" xfId="0" applyFont="1" applyBorder="1" applyAlignment="1">
      <alignment horizontal="center" vertical="center" wrapText="1"/>
    </xf>
    <xf numFmtId="0" fontId="25" fillId="0" borderId="13" xfId="0" applyFont="1" applyBorder="1" applyAlignment="1">
      <alignment horizontal="center" vertical="center"/>
    </xf>
    <xf numFmtId="14"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0" fontId="0" fillId="0" borderId="18" xfId="0" applyBorder="1" applyAlignment="1">
      <alignment horizontal="center" vertical="top"/>
    </xf>
    <xf numFmtId="0" fontId="0" fillId="0" borderId="18" xfId="0" applyBorder="1" applyAlignment="1">
      <alignment horizontal="center" vertical="top" wrapText="1"/>
    </xf>
    <xf numFmtId="6" fontId="0" fillId="0" borderId="18" xfId="0" applyNumberFormat="1" applyBorder="1" applyAlignment="1">
      <alignment horizontal="right" vertical="top"/>
    </xf>
    <xf numFmtId="14" fontId="0" fillId="0" borderId="18" xfId="0" applyNumberFormat="1" applyBorder="1" applyAlignment="1">
      <alignment horizontal="right" vertical="top"/>
    </xf>
    <xf numFmtId="14" fontId="7" fillId="0" borderId="18" xfId="0" applyNumberFormat="1" applyFont="1" applyBorder="1" applyAlignment="1" applyProtection="1">
      <alignment horizontal="center" vertical="top" wrapText="1"/>
      <protection locked="0"/>
    </xf>
    <xf numFmtId="0" fontId="7" fillId="0" borderId="18" xfId="0" applyFont="1" applyBorder="1" applyAlignment="1" applyProtection="1">
      <alignment horizontal="center" vertical="top" wrapText="1"/>
      <protection locked="0"/>
    </xf>
    <xf numFmtId="0" fontId="21" fillId="0" borderId="13" xfId="0" applyFont="1" applyBorder="1" applyAlignment="1">
      <alignment horizontal="center"/>
    </xf>
    <xf numFmtId="14" fontId="21" fillId="0" borderId="13" xfId="0" applyNumberFormat="1" applyFont="1" applyBorder="1" applyAlignment="1">
      <alignment horizontal="center"/>
    </xf>
    <xf numFmtId="0" fontId="21" fillId="0" borderId="13" xfId="0" applyFont="1" applyBorder="1" applyAlignment="1">
      <alignment horizontal="center" wrapText="1"/>
    </xf>
    <xf numFmtId="8" fontId="41" fillId="0" borderId="0" xfId="0" applyNumberFormat="1" applyFont="1"/>
    <xf numFmtId="44" fontId="13" fillId="6" borderId="7" xfId="0" applyNumberFormat="1" applyFont="1" applyFill="1" applyBorder="1" applyAlignment="1">
      <alignment horizontal="center" vertical="center" wrapText="1"/>
    </xf>
    <xf numFmtId="44" fontId="13" fillId="6" borderId="20" xfId="0" applyNumberFormat="1" applyFont="1" applyFill="1" applyBorder="1" applyAlignment="1">
      <alignment horizontal="center" vertical="center" wrapText="1"/>
    </xf>
    <xf numFmtId="44" fontId="6" fillId="0" borderId="18" xfId="0" applyNumberFormat="1" applyFont="1" applyBorder="1" applyAlignment="1">
      <alignment horizontal="center" vertical="center"/>
    </xf>
    <xf numFmtId="44" fontId="6" fillId="0" borderId="13" xfId="0" applyNumberFormat="1" applyFont="1" applyBorder="1" applyAlignment="1">
      <alignment horizontal="center" vertical="center"/>
    </xf>
    <xf numFmtId="44" fontId="7" fillId="5" borderId="18" xfId="0" applyNumberFormat="1" applyFont="1" applyFill="1" applyBorder="1" applyAlignment="1" applyProtection="1">
      <alignment horizontal="center" vertical="center" wrapText="1"/>
      <protection locked="0"/>
    </xf>
    <xf numFmtId="44" fontId="21" fillId="0" borderId="13" xfId="0" applyNumberFormat="1" applyFont="1" applyBorder="1"/>
    <xf numFmtId="44" fontId="21" fillId="0" borderId="18" xfId="0" applyNumberFormat="1" applyFont="1" applyBorder="1"/>
    <xf numFmtId="4" fontId="20" fillId="0" borderId="1" xfId="0" applyNumberFormat="1" applyFont="1" applyBorder="1" applyAlignment="1">
      <alignment vertical="center"/>
    </xf>
    <xf numFmtId="168" fontId="7" fillId="0" borderId="0" xfId="0" applyNumberFormat="1" applyFont="1" applyAlignment="1" applyProtection="1">
      <alignment horizontal="right" vertical="center" wrapText="1"/>
      <protection locked="0"/>
    </xf>
    <xf numFmtId="14" fontId="11" fillId="0" borderId="4" xfId="0" applyNumberFormat="1" applyFont="1" applyBorder="1" applyAlignment="1" applyProtection="1">
      <alignment horizontal="center" vertical="center" wrapText="1"/>
      <protection locked="0"/>
    </xf>
    <xf numFmtId="6" fontId="7" fillId="0" borderId="13" xfId="0" applyNumberFormat="1" applyFont="1" applyBorder="1" applyAlignment="1">
      <alignment wrapText="1"/>
    </xf>
    <xf numFmtId="3" fontId="0" fillId="0" borderId="18" xfId="0" applyNumberFormat="1" applyBorder="1"/>
    <xf numFmtId="165" fontId="7" fillId="0" borderId="13" xfId="2" applyNumberFormat="1" applyFont="1" applyBorder="1" applyAlignment="1" applyProtection="1">
      <alignment horizontal="center" vertical="center" wrapText="1"/>
      <protection locked="0"/>
    </xf>
    <xf numFmtId="166" fontId="7" fillId="0" borderId="13" xfId="2" applyNumberFormat="1" applyFont="1" applyBorder="1" applyAlignment="1" applyProtection="1">
      <alignment horizontal="center" vertical="center" wrapText="1"/>
      <protection locked="0"/>
    </xf>
    <xf numFmtId="14" fontId="7" fillId="0" borderId="13" xfId="2" applyNumberFormat="1" applyFont="1" applyBorder="1" applyAlignment="1" applyProtection="1">
      <alignment horizontal="center" vertical="center" wrapText="1"/>
      <protection locked="0"/>
    </xf>
    <xf numFmtId="14" fontId="6" fillId="0" borderId="0" xfId="0" applyNumberFormat="1" applyFont="1" applyAlignment="1">
      <alignment vertical="center"/>
    </xf>
    <xf numFmtId="0" fontId="13" fillId="0" borderId="42" xfId="0" applyFont="1" applyBorder="1" applyAlignment="1">
      <alignment vertical="center" wrapText="1"/>
    </xf>
    <xf numFmtId="0" fontId="13" fillId="0" borderId="42" xfId="0" applyFont="1" applyBorder="1" applyAlignment="1">
      <alignment horizontal="center" vertical="center" wrapText="1"/>
    </xf>
    <xf numFmtId="0" fontId="12" fillId="0" borderId="42" xfId="0" applyFont="1" applyBorder="1" applyAlignment="1">
      <alignment horizontal="center" vertical="center" wrapText="1"/>
    </xf>
    <xf numFmtId="0" fontId="13" fillId="0" borderId="42" xfId="0" applyFont="1" applyBorder="1" applyAlignment="1">
      <alignment vertical="center"/>
    </xf>
    <xf numFmtId="8" fontId="13" fillId="0" borderId="42" xfId="0" applyNumberFormat="1" applyFont="1" applyBorder="1" applyAlignment="1">
      <alignment vertical="center" wrapText="1"/>
    </xf>
    <xf numFmtId="0" fontId="7" fillId="5" borderId="42" xfId="0" applyFont="1" applyFill="1" applyBorder="1" applyAlignment="1" applyProtection="1">
      <alignment horizontal="center" vertical="center" wrapText="1"/>
      <protection locked="0"/>
    </xf>
    <xf numFmtId="0" fontId="6" fillId="0" borderId="42" xfId="0" applyFont="1" applyBorder="1" applyAlignment="1">
      <alignment vertical="center" wrapText="1"/>
    </xf>
    <xf numFmtId="14" fontId="13" fillId="0" borderId="42" xfId="0" applyNumberFormat="1" applyFont="1" applyBorder="1" applyAlignment="1">
      <alignment vertical="center" wrapText="1"/>
    </xf>
    <xf numFmtId="14" fontId="6" fillId="0" borderId="42" xfId="0" applyNumberFormat="1" applyFont="1" applyBorder="1" applyAlignment="1">
      <alignment vertical="center" wrapText="1"/>
    </xf>
    <xf numFmtId="0" fontId="7" fillId="5" borderId="39" xfId="0" applyFont="1" applyFill="1" applyBorder="1" applyAlignment="1" applyProtection="1">
      <alignment horizontal="center" vertical="center" wrapText="1"/>
      <protection locked="0"/>
    </xf>
    <xf numFmtId="0" fontId="7" fillId="0" borderId="40" xfId="2" applyFont="1" applyBorder="1" applyAlignment="1" applyProtection="1">
      <alignment horizontal="center" vertical="center" wrapText="1"/>
      <protection locked="0"/>
    </xf>
    <xf numFmtId="0" fontId="31" fillId="6" borderId="0" xfId="0" applyFont="1" applyFill="1" applyAlignment="1">
      <alignment horizontal="left"/>
    </xf>
    <xf numFmtId="0" fontId="26" fillId="6" borderId="0" xfId="0" applyFont="1" applyFill="1" applyAlignment="1">
      <alignment horizontal="left"/>
    </xf>
    <xf numFmtId="0" fontId="28" fillId="6" borderId="0" xfId="0" applyFont="1" applyFill="1" applyAlignment="1">
      <alignment horizontal="left"/>
    </xf>
    <xf numFmtId="0" fontId="0" fillId="6" borderId="0" xfId="0" applyFill="1" applyAlignment="1">
      <alignment horizontal="left"/>
    </xf>
    <xf numFmtId="0" fontId="27" fillId="6" borderId="0" xfId="0" applyFont="1" applyFill="1" applyAlignment="1">
      <alignment horizontal="center"/>
    </xf>
    <xf numFmtId="0" fontId="32" fillId="6" borderId="0" xfId="0" applyFont="1" applyFill="1" applyAlignment="1">
      <alignment horizontal="left"/>
    </xf>
    <xf numFmtId="0" fontId="30" fillId="6" borderId="0" xfId="0" applyFont="1" applyFill="1" applyAlignment="1">
      <alignment horizontal="left"/>
    </xf>
    <xf numFmtId="166" fontId="13" fillId="0" borderId="5" xfId="0" applyNumberFormat="1" applyFont="1" applyBorder="1" applyAlignment="1">
      <alignment horizontal="center" vertical="center"/>
    </xf>
    <xf numFmtId="166" fontId="7" fillId="0" borderId="5" xfId="0" applyNumberFormat="1" applyFont="1" applyBorder="1" applyAlignment="1" applyProtection="1">
      <alignment horizontal="center" vertical="center" wrapText="1"/>
      <protection locked="0"/>
    </xf>
    <xf numFmtId="166" fontId="13" fillId="0" borderId="5" xfId="0" applyNumberFormat="1" applyFont="1" applyBorder="1" applyAlignment="1" applyProtection="1">
      <alignment horizontal="center" vertical="center" wrapText="1"/>
      <protection locked="0"/>
    </xf>
    <xf numFmtId="14" fontId="0" fillId="0" borderId="14" xfId="0" applyNumberFormat="1" applyBorder="1"/>
    <xf numFmtId="14" fontId="7" fillId="0" borderId="14" xfId="0" applyNumberFormat="1" applyFont="1" applyBorder="1" applyAlignment="1" applyProtection="1">
      <alignment horizontal="center" vertical="center" wrapText="1"/>
      <protection locked="0"/>
    </xf>
    <xf numFmtId="14" fontId="7" fillId="7" borderId="4" xfId="2" applyNumberFormat="1" applyFont="1" applyFill="1" applyBorder="1" applyAlignment="1" applyProtection="1">
      <alignment horizontal="center" vertical="center" wrapText="1"/>
      <protection locked="0"/>
    </xf>
    <xf numFmtId="14" fontId="7" fillId="0" borderId="25" xfId="0" applyNumberFormat="1" applyFont="1" applyBorder="1" applyAlignment="1">
      <alignment horizontal="center" vertical="center" wrapText="1"/>
    </xf>
    <xf numFmtId="14" fontId="6" fillId="0" borderId="5" xfId="0" applyNumberFormat="1" applyFont="1" applyBorder="1" applyAlignment="1">
      <alignment vertical="center" wrapText="1"/>
    </xf>
    <xf numFmtId="14" fontId="7" fillId="0" borderId="43" xfId="0" applyNumberFormat="1" applyFont="1" applyBorder="1" applyAlignment="1">
      <alignment vertical="center" wrapText="1"/>
    </xf>
    <xf numFmtId="14" fontId="6" fillId="0" borderId="38" xfId="0" applyNumberFormat="1" applyFont="1" applyBorder="1" applyAlignment="1">
      <alignment vertical="center"/>
    </xf>
    <xf numFmtId="14" fontId="7" fillId="0" borderId="31" xfId="0" applyNumberFormat="1" applyFont="1" applyBorder="1" applyAlignment="1">
      <alignment horizontal="center" vertical="center" wrapText="1"/>
    </xf>
    <xf numFmtId="14" fontId="6" fillId="0" borderId="5" xfId="0" applyNumberFormat="1" applyFont="1" applyBorder="1" applyAlignment="1">
      <alignment vertical="center"/>
    </xf>
    <xf numFmtId="14" fontId="6" fillId="0" borderId="26" xfId="0" applyNumberFormat="1" applyFont="1" applyBorder="1" applyAlignment="1">
      <alignment vertical="center"/>
    </xf>
    <xf numFmtId="14" fontId="6" fillId="0" borderId="5" xfId="0" applyNumberFormat="1" applyFont="1" applyBorder="1" applyAlignment="1">
      <alignment horizontal="center" vertical="center"/>
    </xf>
    <xf numFmtId="14" fontId="6" fillId="0" borderId="25" xfId="0" applyNumberFormat="1" applyFont="1" applyBorder="1" applyAlignment="1">
      <alignment vertical="center"/>
    </xf>
    <xf numFmtId="14" fontId="6" fillId="0" borderId="14" xfId="0" applyNumberFormat="1" applyFont="1" applyBorder="1" applyAlignment="1">
      <alignment horizontal="center" vertical="center"/>
    </xf>
    <xf numFmtId="14" fontId="6" fillId="0" borderId="25" xfId="0" applyNumberFormat="1" applyFont="1" applyBorder="1" applyAlignment="1">
      <alignment horizontal="center" vertical="center" wrapText="1"/>
    </xf>
    <xf numFmtId="14" fontId="7" fillId="0" borderId="4" xfId="0" applyNumberFormat="1" applyFont="1" applyBorder="1" applyAlignment="1" applyProtection="1">
      <alignment horizontal="left" vertical="center" wrapText="1"/>
      <protection locked="0"/>
    </xf>
    <xf numFmtId="14" fontId="7" fillId="7" borderId="26" xfId="0" applyNumberFormat="1" applyFont="1" applyFill="1" applyBorder="1" applyAlignment="1">
      <alignment horizontal="center" vertical="center" wrapText="1"/>
    </xf>
    <xf numFmtId="14" fontId="6" fillId="0" borderId="4" xfId="0" applyNumberFormat="1" applyFont="1" applyBorder="1" applyAlignment="1">
      <alignment horizontal="center" vertical="center" wrapText="1"/>
    </xf>
    <xf numFmtId="14" fontId="12" fillId="0" borderId="44" xfId="0" applyNumberFormat="1" applyFont="1" applyBorder="1" applyAlignment="1">
      <alignment horizontal="center" vertical="center" wrapText="1"/>
    </xf>
    <xf numFmtId="14" fontId="21" fillId="0" borderId="14" xfId="0" applyNumberFormat="1" applyFont="1" applyBorder="1" applyAlignment="1">
      <alignment horizontal="center" vertical="center" wrapText="1"/>
    </xf>
    <xf numFmtId="14" fontId="21" fillId="0" borderId="25" xfId="0" applyNumberFormat="1" applyFont="1" applyBorder="1" applyAlignment="1">
      <alignment horizontal="center" vertical="center" wrapText="1"/>
    </xf>
    <xf numFmtId="14" fontId="21" fillId="0" borderId="14" xfId="0" applyNumberFormat="1" applyFont="1" applyBorder="1"/>
    <xf numFmtId="14" fontId="21" fillId="0" borderId="25" xfId="0" applyNumberFormat="1" applyFont="1" applyBorder="1"/>
    <xf numFmtId="14" fontId="0" fillId="0" borderId="25" xfId="0" applyNumberFormat="1" applyBorder="1" applyAlignment="1">
      <alignment horizontal="right" vertical="top"/>
    </xf>
    <xf numFmtId="14" fontId="21" fillId="7" borderId="14" xfId="0" applyNumberFormat="1" applyFont="1" applyFill="1" applyBorder="1" applyAlignment="1">
      <alignment horizontal="center"/>
    </xf>
    <xf numFmtId="14" fontId="7" fillId="0" borderId="45" xfId="0" applyNumberFormat="1" applyFont="1" applyBorder="1" applyAlignment="1" applyProtection="1">
      <alignment horizontal="center" vertical="center" wrapText="1"/>
      <protection locked="0"/>
    </xf>
    <xf numFmtId="0" fontId="8" fillId="2" borderId="1" xfId="4" applyFont="1" applyFill="1" applyBorder="1" applyAlignment="1">
      <alignment horizontal="center" vertical="center" wrapText="1"/>
    </xf>
    <xf numFmtId="14" fontId="7" fillId="0" borderId="1" xfId="0" applyNumberFormat="1" applyFont="1" applyBorder="1" applyAlignment="1">
      <alignment vertical="center" wrapText="1"/>
    </xf>
    <xf numFmtId="0" fontId="7" fillId="0" borderId="1" xfId="0" applyFont="1" applyBorder="1" applyAlignment="1" applyProtection="1">
      <alignment horizontal="left" vertical="center" wrapText="1"/>
      <protection locked="0"/>
    </xf>
    <xf numFmtId="0" fontId="21" fillId="0" borderId="1" xfId="0" applyFont="1" applyBorder="1" applyAlignment="1">
      <alignment wrapText="1"/>
    </xf>
    <xf numFmtId="0" fontId="7" fillId="0" borderId="1" xfId="0" applyFont="1" applyBorder="1" applyAlignment="1" applyProtection="1">
      <alignment horizontal="center" vertical="top" wrapText="1"/>
      <protection locked="0"/>
    </xf>
    <xf numFmtId="0" fontId="21" fillId="0" borderId="1" xfId="0" applyFont="1" applyBorder="1" applyAlignment="1">
      <alignment horizontal="center"/>
    </xf>
    <xf numFmtId="0" fontId="0" fillId="0" borderId="1" xfId="0" applyBorder="1"/>
    <xf numFmtId="14" fontId="7" fillId="0" borderId="9" xfId="0" applyNumberFormat="1" applyFont="1" applyBorder="1" applyAlignment="1" applyProtection="1">
      <alignment horizontal="center" vertical="center" wrapText="1"/>
      <protection locked="0"/>
    </xf>
    <xf numFmtId="166" fontId="7" fillId="0" borderId="14" xfId="0" applyNumberFormat="1" applyFont="1" applyBorder="1" applyAlignment="1" applyProtection="1">
      <alignment horizontal="center" vertical="center" wrapText="1"/>
      <protection locked="0"/>
    </xf>
    <xf numFmtId="166" fontId="12" fillId="0" borderId="5" xfId="0" applyNumberFormat="1" applyFont="1" applyBorder="1" applyAlignment="1">
      <alignment horizontal="center" vertical="center"/>
    </xf>
    <xf numFmtId="14" fontId="13" fillId="6" borderId="14" xfId="0" applyNumberFormat="1" applyFont="1" applyFill="1" applyBorder="1" applyAlignment="1">
      <alignment horizontal="center" vertical="center" wrapText="1"/>
    </xf>
    <xf numFmtId="14" fontId="13" fillId="0" borderId="14" xfId="0" applyNumberFormat="1" applyFont="1" applyBorder="1" applyAlignment="1">
      <alignment horizontal="center" vertical="center" wrapText="1"/>
    </xf>
    <xf numFmtId="14" fontId="6" fillId="0" borderId="25" xfId="0" applyNumberFormat="1" applyFont="1" applyBorder="1" applyAlignment="1">
      <alignment horizontal="center" vertical="center"/>
    </xf>
    <xf numFmtId="166" fontId="7" fillId="0" borderId="25" xfId="0" applyNumberFormat="1" applyFont="1" applyBorder="1" applyAlignment="1" applyProtection="1">
      <alignment horizontal="center" vertical="center" wrapText="1"/>
      <protection locked="0"/>
    </xf>
    <xf numFmtId="14" fontId="7" fillId="0" borderId="14" xfId="2" applyNumberFormat="1" applyFont="1" applyBorder="1" applyAlignment="1" applyProtection="1">
      <alignment horizontal="center" vertical="center" wrapText="1"/>
      <protection locked="0"/>
    </xf>
    <xf numFmtId="14" fontId="7" fillId="0" borderId="5" xfId="0" applyNumberFormat="1" applyFont="1" applyBorder="1" applyAlignment="1" applyProtection="1">
      <alignment horizontal="center" vertical="center" wrapText="1"/>
      <protection locked="0"/>
    </xf>
    <xf numFmtId="0" fontId="21" fillId="0" borderId="1" xfId="0" applyFont="1" applyBorder="1"/>
    <xf numFmtId="14" fontId="13" fillId="7" borderId="4" xfId="0" applyNumberFormat="1" applyFont="1" applyFill="1" applyBorder="1" applyAlignment="1" applyProtection="1">
      <alignment horizontal="center" vertical="center" wrapText="1"/>
      <protection locked="0"/>
    </xf>
    <xf numFmtId="14" fontId="7" fillId="0" borderId="4" xfId="0" applyNumberFormat="1" applyFont="1" applyBorder="1" applyAlignment="1">
      <alignment wrapText="1"/>
    </xf>
    <xf numFmtId="14" fontId="0" fillId="0" borderId="4" xfId="0" applyNumberFormat="1" applyBorder="1"/>
    <xf numFmtId="14" fontId="7" fillId="0" borderId="21" xfId="2" applyNumberFormat="1" applyFont="1" applyBorder="1" applyAlignment="1" applyProtection="1">
      <alignment horizontal="center" vertical="center" wrapText="1"/>
      <protection locked="0"/>
    </xf>
    <xf numFmtId="14" fontId="7" fillId="0" borderId="27" xfId="0" applyNumberFormat="1" applyFont="1" applyBorder="1" applyAlignment="1">
      <alignment horizontal="center" vertical="center" wrapText="1"/>
    </xf>
    <xf numFmtId="14" fontId="7" fillId="0" borderId="14" xfId="0" applyNumberFormat="1" applyFont="1" applyBorder="1" applyAlignment="1">
      <alignment wrapText="1"/>
    </xf>
    <xf numFmtId="14" fontId="7" fillId="0" borderId="21" xfId="0" applyNumberFormat="1" applyFont="1" applyBorder="1" applyAlignment="1">
      <alignment wrapText="1"/>
    </xf>
    <xf numFmtId="14" fontId="11" fillId="0" borderId="35" xfId="0" applyNumberFormat="1" applyFont="1" applyBorder="1" applyAlignment="1" applyProtection="1">
      <alignment horizontal="center" vertical="center" wrapText="1"/>
      <protection locked="0"/>
    </xf>
    <xf numFmtId="14" fontId="7" fillId="0" borderId="35" xfId="0" applyNumberFormat="1" applyFont="1" applyBorder="1" applyAlignment="1">
      <alignment wrapText="1"/>
    </xf>
    <xf numFmtId="14" fontId="7" fillId="0" borderId="25" xfId="0" applyNumberFormat="1" applyFont="1" applyBorder="1" applyAlignment="1">
      <alignment wrapText="1"/>
    </xf>
    <xf numFmtId="14" fontId="7" fillId="0" borderId="32" xfId="0" applyNumberFormat="1" applyFont="1" applyBorder="1" applyAlignment="1">
      <alignment wrapText="1"/>
    </xf>
    <xf numFmtId="14" fontId="0" fillId="0" borderId="25" xfId="0" applyNumberFormat="1" applyBorder="1"/>
    <xf numFmtId="0" fontId="11" fillId="0" borderId="1" xfId="0" applyFont="1" applyBorder="1" applyAlignment="1">
      <alignment horizontal="center" vertical="center" wrapText="1"/>
    </xf>
    <xf numFmtId="0" fontId="7" fillId="0" borderId="1" xfId="0" applyFont="1" applyBorder="1" applyAlignment="1">
      <alignment wrapText="1"/>
    </xf>
    <xf numFmtId="0" fontId="0" fillId="0" borderId="1" xfId="0" applyBorder="1" applyAlignment="1">
      <alignment wrapText="1"/>
    </xf>
    <xf numFmtId="0" fontId="7" fillId="0" borderId="3" xfId="0" applyFont="1" applyFill="1" applyBorder="1" applyAlignment="1" applyProtection="1">
      <alignment horizontal="center" vertical="center" wrapText="1"/>
      <protection locked="0"/>
    </xf>
  </cellXfs>
  <cellStyles count="12">
    <cellStyle name="Comma 2" xfId="6" xr:uid="{8F368A75-9DA8-47BB-A6AE-2ED205A19EFB}"/>
    <cellStyle name="Currency" xfId="1" builtinId="4"/>
    <cellStyle name="Currency 2" xfId="7" xr:uid="{259FE312-014A-4473-ACCC-32C2A74EF180}"/>
    <cellStyle name="Normal" xfId="0" builtinId="0"/>
    <cellStyle name="Normal 12" xfId="10" xr:uid="{214CF5D3-6D32-4B0F-AB69-2926D8AD0934}"/>
    <cellStyle name="Normal 2" xfId="2" xr:uid="{00000000-0005-0000-0000-000002000000}"/>
    <cellStyle name="Normal 2 2" xfId="9" xr:uid="{399F4BFF-1315-46F2-BECF-B71B18614FD8}"/>
    <cellStyle name="Normal 3" xfId="3" xr:uid="{00000000-0005-0000-0000-000003000000}"/>
    <cellStyle name="Normal 3 2" xfId="11" xr:uid="{080FA42B-FB05-4052-A873-1D7C8509BB60}"/>
    <cellStyle name="Normal 4" xfId="5" xr:uid="{F2D9DE52-89CC-47AC-9EED-418E1AD95062}"/>
    <cellStyle name="Normal_Sheet1" xfId="4" xr:uid="{00000000-0005-0000-0000-000004000000}"/>
    <cellStyle name="Percent 2" xfId="8" xr:uid="{10420E93-9E7B-409B-9A2A-2DA76D0B668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19"/>
  <sheetViews>
    <sheetView topLeftCell="A2" workbookViewId="0">
      <selection activeCell="B12" sqref="B12"/>
    </sheetView>
  </sheetViews>
  <sheetFormatPr defaultColWidth="9.140625" defaultRowHeight="15" x14ac:dyDescent="0.25"/>
  <cols>
    <col min="1" max="19" width="9.140625" style="292"/>
    <col min="20" max="20" width="2.5703125" style="292" customWidth="1"/>
    <col min="21" max="16384" width="9.140625" style="292"/>
  </cols>
  <sheetData>
    <row r="1" spans="1:21" ht="9" customHeight="1" x14ac:dyDescent="0.25"/>
    <row r="2" spans="1:21" ht="92.25" x14ac:dyDescent="1.35">
      <c r="A2" s="489" t="s">
        <v>0</v>
      </c>
      <c r="B2" s="489"/>
      <c r="C2" s="489"/>
      <c r="D2" s="489"/>
      <c r="E2" s="489"/>
      <c r="F2" s="489"/>
      <c r="G2" s="489"/>
      <c r="H2" s="489"/>
      <c r="I2" s="489"/>
      <c r="J2" s="489"/>
      <c r="K2" s="489"/>
      <c r="L2" s="489"/>
      <c r="M2" s="489"/>
      <c r="N2" s="489"/>
      <c r="O2" s="489"/>
      <c r="P2" s="489"/>
      <c r="Q2" s="489"/>
      <c r="R2" s="489"/>
      <c r="S2" s="489"/>
    </row>
    <row r="4" spans="1:21" ht="26.25" x14ac:dyDescent="0.4">
      <c r="B4" s="293" t="s">
        <v>1</v>
      </c>
    </row>
    <row r="6" spans="1:21" ht="18.75" x14ac:dyDescent="0.3">
      <c r="B6" s="485" t="s">
        <v>2</v>
      </c>
      <c r="C6" s="486"/>
      <c r="D6" s="486"/>
      <c r="E6" s="486"/>
      <c r="F6" s="486"/>
      <c r="G6" s="486"/>
      <c r="H6" s="486"/>
      <c r="I6" s="486"/>
      <c r="J6" s="486"/>
      <c r="K6" s="486"/>
      <c r="L6" s="486"/>
      <c r="M6" s="486"/>
      <c r="N6" s="486"/>
      <c r="O6" s="486"/>
      <c r="P6" s="486"/>
      <c r="Q6" s="486"/>
      <c r="R6" s="486"/>
      <c r="S6" s="486"/>
    </row>
    <row r="7" spans="1:21" ht="18.75" x14ac:dyDescent="0.3">
      <c r="B7" s="490" t="s">
        <v>3</v>
      </c>
      <c r="C7" s="490"/>
      <c r="D7" s="490"/>
      <c r="E7" s="490"/>
      <c r="F7" s="490"/>
      <c r="G7" s="490"/>
      <c r="H7" s="490"/>
      <c r="I7" s="490"/>
      <c r="J7" s="490"/>
      <c r="K7" s="490"/>
      <c r="L7" s="490"/>
      <c r="M7" s="490"/>
      <c r="N7" s="490"/>
      <c r="O7" s="490"/>
      <c r="P7" s="490"/>
      <c r="Q7" s="490"/>
      <c r="R7" s="490"/>
      <c r="S7" s="490"/>
    </row>
    <row r="8" spans="1:21" x14ac:dyDescent="0.25">
      <c r="U8" s="302"/>
    </row>
    <row r="9" spans="1:21" x14ac:dyDescent="0.25">
      <c r="B9" s="491" t="s">
        <v>4</v>
      </c>
      <c r="C9" s="488"/>
      <c r="D9" s="488"/>
      <c r="E9" s="488"/>
      <c r="F9" s="488"/>
      <c r="G9" s="488"/>
      <c r="H9" s="488"/>
      <c r="I9" s="488"/>
      <c r="J9" s="488"/>
      <c r="K9" s="488"/>
      <c r="L9" s="488"/>
      <c r="M9" s="488"/>
      <c r="N9" s="488"/>
      <c r="O9" s="488"/>
      <c r="P9" s="488"/>
      <c r="Q9" s="488"/>
      <c r="R9" s="488"/>
      <c r="S9" s="488"/>
      <c r="U9" s="303"/>
    </row>
    <row r="10" spans="1:21" x14ac:dyDescent="0.25">
      <c r="B10" s="491" t="s">
        <v>5</v>
      </c>
      <c r="C10" s="491"/>
      <c r="D10" s="491"/>
      <c r="E10" s="491"/>
      <c r="F10" s="491"/>
      <c r="G10" s="491"/>
      <c r="H10" s="491"/>
      <c r="I10" s="491"/>
      <c r="J10" s="491"/>
      <c r="K10" s="491"/>
      <c r="L10" s="491"/>
      <c r="M10" s="491"/>
      <c r="N10" s="491"/>
      <c r="O10" s="491"/>
      <c r="P10" s="491"/>
      <c r="Q10" s="491"/>
      <c r="R10" s="491"/>
      <c r="S10" s="491"/>
      <c r="U10" s="303"/>
    </row>
    <row r="11" spans="1:21" x14ac:dyDescent="0.25">
      <c r="U11" s="303"/>
    </row>
    <row r="12" spans="1:21" x14ac:dyDescent="0.25">
      <c r="B12" s="487" t="s">
        <v>6</v>
      </c>
      <c r="C12" s="487"/>
      <c r="D12" s="487"/>
      <c r="E12" s="487"/>
      <c r="F12" s="487"/>
      <c r="G12" s="487"/>
      <c r="H12" s="487"/>
      <c r="I12" s="487"/>
      <c r="J12" s="487"/>
      <c r="K12" s="487"/>
      <c r="L12" s="487"/>
      <c r="M12" s="487"/>
      <c r="N12" s="487"/>
      <c r="O12" s="487"/>
      <c r="P12" s="487"/>
      <c r="Q12" s="487"/>
      <c r="R12" s="487"/>
      <c r="U12" s="303"/>
    </row>
    <row r="13" spans="1:21" x14ac:dyDescent="0.25">
      <c r="B13" s="488" t="s">
        <v>7</v>
      </c>
      <c r="C13" s="488"/>
      <c r="D13" s="488"/>
      <c r="E13" s="488"/>
      <c r="F13" s="488"/>
      <c r="G13" s="488"/>
      <c r="H13" s="488"/>
      <c r="I13" s="488"/>
      <c r="J13" s="488"/>
      <c r="K13" s="488"/>
      <c r="L13" s="488"/>
      <c r="M13" s="488"/>
      <c r="N13" s="488"/>
      <c r="O13" s="488"/>
      <c r="P13" s="488"/>
      <c r="Q13" s="488"/>
      <c r="R13" s="488"/>
      <c r="U13" s="303"/>
    </row>
    <row r="14" spans="1:21" x14ac:dyDescent="0.25">
      <c r="B14" s="488" t="s">
        <v>8</v>
      </c>
      <c r="C14" s="488"/>
      <c r="D14" s="488"/>
      <c r="E14" s="488"/>
      <c r="F14" s="488"/>
      <c r="G14" s="488"/>
      <c r="H14" s="488"/>
      <c r="I14" s="488"/>
      <c r="J14" s="488"/>
      <c r="K14" s="488"/>
      <c r="L14" s="488"/>
      <c r="M14" s="488"/>
      <c r="N14" s="488"/>
      <c r="O14" s="488"/>
      <c r="P14" s="488"/>
      <c r="Q14" s="488"/>
      <c r="R14" s="488"/>
      <c r="U14" s="303"/>
    </row>
    <row r="15" spans="1:21" x14ac:dyDescent="0.25">
      <c r="B15" s="488" t="s">
        <v>9</v>
      </c>
      <c r="C15" s="488"/>
      <c r="D15" s="488"/>
      <c r="E15" s="488"/>
      <c r="F15" s="488"/>
      <c r="G15" s="488"/>
      <c r="H15" s="488"/>
      <c r="I15" s="488"/>
      <c r="J15" s="488"/>
      <c r="K15" s="488"/>
      <c r="L15" s="488"/>
      <c r="M15" s="488"/>
      <c r="N15" s="488"/>
      <c r="O15" s="488"/>
      <c r="P15" s="488"/>
      <c r="Q15" s="488"/>
      <c r="R15" s="488"/>
      <c r="U15" s="303"/>
    </row>
    <row r="16" spans="1:21" x14ac:dyDescent="0.25">
      <c r="U16" s="303"/>
    </row>
    <row r="17" spans="2:21" x14ac:dyDescent="0.25">
      <c r="B17" s="487" t="s">
        <v>10</v>
      </c>
      <c r="C17" s="487"/>
      <c r="D17" s="487"/>
      <c r="E17" s="487"/>
      <c r="F17" s="487"/>
      <c r="G17" s="487"/>
      <c r="H17" s="487"/>
      <c r="I17" s="487"/>
      <c r="J17" s="487"/>
      <c r="K17" s="487"/>
      <c r="L17" s="487"/>
      <c r="M17" s="487"/>
      <c r="N17" s="487"/>
      <c r="O17" s="487"/>
      <c r="P17" s="487"/>
      <c r="Q17" s="487"/>
      <c r="R17" s="487"/>
      <c r="U17" s="303"/>
    </row>
    <row r="18" spans="2:21" x14ac:dyDescent="0.25">
      <c r="B18" s="488" t="s">
        <v>11</v>
      </c>
      <c r="C18" s="488"/>
      <c r="D18" s="488"/>
      <c r="E18" s="488"/>
      <c r="F18" s="488"/>
      <c r="G18" s="488"/>
      <c r="H18" s="488"/>
      <c r="I18" s="488"/>
      <c r="J18" s="488"/>
      <c r="K18" s="488"/>
      <c r="L18" s="488"/>
      <c r="M18" s="488"/>
      <c r="N18" s="488"/>
      <c r="O18" s="488"/>
      <c r="P18" s="488"/>
      <c r="Q18" s="488"/>
      <c r="R18" s="488"/>
      <c r="U18" s="303"/>
    </row>
    <row r="19" spans="2:21" x14ac:dyDescent="0.25">
      <c r="B19" s="488" t="s">
        <v>12</v>
      </c>
      <c r="C19" s="488"/>
      <c r="D19" s="488"/>
      <c r="E19" s="488"/>
      <c r="F19" s="488"/>
      <c r="G19" s="488"/>
      <c r="H19" s="488"/>
      <c r="I19" s="488"/>
      <c r="J19" s="488"/>
      <c r="K19" s="488"/>
      <c r="L19" s="488"/>
      <c r="M19" s="488"/>
      <c r="N19" s="488"/>
      <c r="O19" s="488"/>
      <c r="P19" s="488"/>
      <c r="Q19" s="488"/>
      <c r="R19" s="488"/>
      <c r="U19" s="303"/>
    </row>
  </sheetData>
  <mergeCells count="12">
    <mergeCell ref="B18:R18"/>
    <mergeCell ref="B15:R15"/>
    <mergeCell ref="B19:R19"/>
    <mergeCell ref="B7:S7"/>
    <mergeCell ref="B9:S9"/>
    <mergeCell ref="B10:S10"/>
    <mergeCell ref="B17:R17"/>
    <mergeCell ref="B6:S6"/>
    <mergeCell ref="B12:R12"/>
    <mergeCell ref="B13:R13"/>
    <mergeCell ref="B14:R14"/>
    <mergeCell ref="A2:S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M63"/>
  <sheetViews>
    <sheetView zoomScale="70" zoomScaleNormal="70" workbookViewId="0">
      <pane ySplit="1" topLeftCell="A2" activePane="bottomLeft" state="frozen"/>
      <selection pane="bottomLeft" activeCell="R56" sqref="R1:R56"/>
    </sheetView>
  </sheetViews>
  <sheetFormatPr defaultRowHeight="15" x14ac:dyDescent="0.25"/>
  <cols>
    <col min="1" max="1" width="15.28515625" customWidth="1"/>
    <col min="2" max="2" width="31.28515625" customWidth="1"/>
    <col min="3" max="3" width="33.42578125" customWidth="1"/>
    <col min="4" max="4" width="40.140625" customWidth="1"/>
    <col min="5" max="5" width="11.7109375" customWidth="1"/>
    <col min="6" max="6" width="12.28515625" customWidth="1"/>
    <col min="7" max="7" width="18.85546875" customWidth="1"/>
    <col min="8" max="8" width="17.7109375" customWidth="1"/>
    <col min="9" max="9" width="15.42578125" customWidth="1"/>
    <col min="10" max="10" width="10.140625" customWidth="1"/>
    <col min="11" max="11" width="17.28515625" customWidth="1"/>
    <col min="12" max="12" width="16.42578125" customWidth="1"/>
    <col min="13" max="13" width="16.28515625" customWidth="1"/>
    <col min="14" max="14" width="12.5703125" customWidth="1"/>
    <col min="15" max="15" width="11.5703125" customWidth="1"/>
    <col min="16" max="17" width="12.42578125" customWidth="1"/>
    <col min="18" max="18" width="19.5703125" customWidth="1"/>
  </cols>
  <sheetData>
    <row r="1" spans="1:91" ht="90" x14ac:dyDescent="0.25">
      <c r="A1" s="113" t="s">
        <v>13</v>
      </c>
      <c r="B1" s="113" t="s">
        <v>14</v>
      </c>
      <c r="C1" s="113" t="s">
        <v>15</v>
      </c>
      <c r="D1" s="113" t="s">
        <v>16</v>
      </c>
      <c r="E1" s="113" t="s">
        <v>17</v>
      </c>
      <c r="F1" s="113" t="s">
        <v>18</v>
      </c>
      <c r="G1" s="113" t="s">
        <v>19</v>
      </c>
      <c r="H1" s="113" t="s">
        <v>20</v>
      </c>
      <c r="I1" s="113" t="s">
        <v>21</v>
      </c>
      <c r="J1" s="113" t="s">
        <v>22</v>
      </c>
      <c r="K1" s="113" t="s">
        <v>23</v>
      </c>
      <c r="L1" s="113" t="s">
        <v>24</v>
      </c>
      <c r="M1" s="113" t="s">
        <v>25</v>
      </c>
      <c r="N1" s="113" t="s">
        <v>26</v>
      </c>
      <c r="O1" s="113" t="s">
        <v>27</v>
      </c>
      <c r="P1" s="113" t="s">
        <v>28</v>
      </c>
      <c r="Q1" s="126" t="s">
        <v>29</v>
      </c>
      <c r="R1" s="520" t="s">
        <v>30</v>
      </c>
    </row>
    <row r="2" spans="1:91" ht="42.75" x14ac:dyDescent="0.25">
      <c r="A2" s="4"/>
      <c r="B2" s="4" t="s">
        <v>31</v>
      </c>
      <c r="C2" s="22" t="s">
        <v>32</v>
      </c>
      <c r="D2" s="23" t="s">
        <v>33</v>
      </c>
      <c r="E2" s="23" t="s">
        <v>34</v>
      </c>
      <c r="F2" s="23" t="s">
        <v>35</v>
      </c>
      <c r="G2" s="22"/>
      <c r="H2" s="4">
        <v>69000</v>
      </c>
      <c r="I2" s="54">
        <v>160000</v>
      </c>
      <c r="J2" s="22"/>
      <c r="K2" s="1" t="s">
        <v>36</v>
      </c>
      <c r="L2" s="3" t="s">
        <v>37</v>
      </c>
      <c r="M2" s="55">
        <v>43191</v>
      </c>
      <c r="N2" s="55">
        <v>43555</v>
      </c>
      <c r="O2" s="40" t="s">
        <v>38</v>
      </c>
      <c r="P2" s="24" t="s">
        <v>39</v>
      </c>
      <c r="Q2" s="492">
        <v>45382</v>
      </c>
      <c r="R2" s="9" t="s">
        <v>40</v>
      </c>
    </row>
    <row r="3" spans="1:91" ht="71.25" x14ac:dyDescent="0.25">
      <c r="A3" s="3"/>
      <c r="B3" s="4" t="s">
        <v>41</v>
      </c>
      <c r="C3" s="6" t="s">
        <v>42</v>
      </c>
      <c r="D3" s="6" t="s">
        <v>43</v>
      </c>
      <c r="E3" s="6" t="s">
        <v>35</v>
      </c>
      <c r="F3" s="6" t="s">
        <v>35</v>
      </c>
      <c r="G3" s="6"/>
      <c r="H3" s="56">
        <v>148000</v>
      </c>
      <c r="I3" s="53">
        <v>445192</v>
      </c>
      <c r="J3" s="3"/>
      <c r="K3" s="1" t="s">
        <v>36</v>
      </c>
      <c r="L3" s="3" t="s">
        <v>37</v>
      </c>
      <c r="M3" s="39">
        <v>44972</v>
      </c>
      <c r="N3" s="39">
        <v>46067</v>
      </c>
      <c r="O3" s="40" t="s">
        <v>44</v>
      </c>
      <c r="P3" s="3" t="s">
        <v>45</v>
      </c>
      <c r="Q3" s="493">
        <v>46067</v>
      </c>
      <c r="R3" s="3" t="s">
        <v>46</v>
      </c>
    </row>
    <row r="4" spans="1:91" ht="42.75" x14ac:dyDescent="0.25">
      <c r="A4" s="3"/>
      <c r="B4" s="3" t="s">
        <v>47</v>
      </c>
      <c r="C4" s="3" t="s">
        <v>48</v>
      </c>
      <c r="D4" s="3" t="s">
        <v>49</v>
      </c>
      <c r="E4" s="23" t="s">
        <v>34</v>
      </c>
      <c r="F4" s="3" t="s">
        <v>34</v>
      </c>
      <c r="G4" s="3"/>
      <c r="H4" s="4">
        <v>18500</v>
      </c>
      <c r="I4" s="53">
        <v>37000</v>
      </c>
      <c r="J4" s="3"/>
      <c r="K4" s="1" t="s">
        <v>36</v>
      </c>
      <c r="L4" s="3" t="s">
        <v>37</v>
      </c>
      <c r="M4" s="39" t="s">
        <v>50</v>
      </c>
      <c r="N4" s="39" t="s">
        <v>51</v>
      </c>
      <c r="O4" s="40" t="s">
        <v>52</v>
      </c>
      <c r="P4" s="3" t="s">
        <v>39</v>
      </c>
      <c r="Q4" s="494">
        <v>45169</v>
      </c>
      <c r="R4" s="3" t="s">
        <v>40</v>
      </c>
    </row>
    <row r="5" spans="1:91" ht="42.75" x14ac:dyDescent="0.25">
      <c r="A5" s="3"/>
      <c r="B5" s="3" t="s">
        <v>53</v>
      </c>
      <c r="C5" s="3" t="s">
        <v>54</v>
      </c>
      <c r="D5" s="3" t="s">
        <v>55</v>
      </c>
      <c r="E5" s="23" t="s">
        <v>34</v>
      </c>
      <c r="F5" s="3" t="s">
        <v>34</v>
      </c>
      <c r="G5" s="3"/>
      <c r="H5" s="53">
        <v>20000</v>
      </c>
      <c r="I5" s="53"/>
      <c r="J5" s="3"/>
      <c r="K5" s="1" t="s">
        <v>36</v>
      </c>
      <c r="L5" s="3" t="s">
        <v>37</v>
      </c>
      <c r="M5" s="39">
        <v>41730</v>
      </c>
      <c r="N5" s="39">
        <v>42094</v>
      </c>
      <c r="O5" s="40" t="s">
        <v>38</v>
      </c>
      <c r="P5" s="3" t="s">
        <v>39</v>
      </c>
      <c r="Q5" s="493">
        <v>45382</v>
      </c>
      <c r="R5" s="3" t="s">
        <v>56</v>
      </c>
    </row>
    <row r="6" spans="1:91" ht="42.75" x14ac:dyDescent="0.25">
      <c r="A6" s="3"/>
      <c r="B6" s="3" t="s">
        <v>57</v>
      </c>
      <c r="C6" s="3" t="s">
        <v>58</v>
      </c>
      <c r="D6" s="3" t="s">
        <v>57</v>
      </c>
      <c r="E6" s="23" t="s">
        <v>34</v>
      </c>
      <c r="F6" s="3" t="s">
        <v>34</v>
      </c>
      <c r="G6" s="3"/>
      <c r="H6" s="53">
        <v>19700</v>
      </c>
      <c r="I6" s="53">
        <v>80000</v>
      </c>
      <c r="J6" s="3"/>
      <c r="K6" s="1" t="s">
        <v>36</v>
      </c>
      <c r="L6" s="3" t="s">
        <v>37</v>
      </c>
      <c r="M6" s="39">
        <v>40603</v>
      </c>
      <c r="N6" s="39">
        <v>41274</v>
      </c>
      <c r="O6" s="40" t="s">
        <v>38</v>
      </c>
      <c r="P6" s="3" t="s">
        <v>39</v>
      </c>
      <c r="Q6" s="493">
        <v>45382</v>
      </c>
      <c r="R6" s="3" t="s">
        <v>56</v>
      </c>
    </row>
    <row r="7" spans="1:91" ht="71.25" x14ac:dyDescent="0.25">
      <c r="A7" s="3"/>
      <c r="B7" s="3" t="s">
        <v>59</v>
      </c>
      <c r="C7" s="3" t="s">
        <v>60</v>
      </c>
      <c r="D7" s="3" t="s">
        <v>33</v>
      </c>
      <c r="E7" s="23" t="s">
        <v>34</v>
      </c>
      <c r="F7" s="3" t="s">
        <v>34</v>
      </c>
      <c r="G7" s="3"/>
      <c r="H7" s="60">
        <v>45230</v>
      </c>
      <c r="I7" s="60">
        <v>39230</v>
      </c>
      <c r="J7" s="3"/>
      <c r="K7" s="1" t="s">
        <v>36</v>
      </c>
      <c r="L7" s="3" t="s">
        <v>37</v>
      </c>
      <c r="M7" s="39"/>
      <c r="N7" s="39"/>
      <c r="O7" s="40" t="s">
        <v>38</v>
      </c>
      <c r="P7" s="3" t="s">
        <v>39</v>
      </c>
      <c r="Q7" s="493">
        <v>45382</v>
      </c>
      <c r="R7" s="3" t="s">
        <v>56</v>
      </c>
    </row>
    <row r="8" spans="1:91" ht="42.75" x14ac:dyDescent="0.25">
      <c r="A8" s="3"/>
      <c r="B8" s="3" t="s">
        <v>61</v>
      </c>
      <c r="C8" s="3" t="s">
        <v>62</v>
      </c>
      <c r="D8" s="3" t="s">
        <v>33</v>
      </c>
      <c r="E8" s="23" t="s">
        <v>35</v>
      </c>
      <c r="F8" s="3" t="s">
        <v>35</v>
      </c>
      <c r="G8" s="3"/>
      <c r="H8" s="60">
        <v>115937</v>
      </c>
      <c r="I8" s="60">
        <v>579685</v>
      </c>
      <c r="J8" s="3"/>
      <c r="K8" s="1" t="s">
        <v>36</v>
      </c>
      <c r="L8" s="3" t="s">
        <v>37</v>
      </c>
      <c r="M8" s="39">
        <v>43556</v>
      </c>
      <c r="N8" s="39">
        <v>45382</v>
      </c>
      <c r="O8" s="40" t="s">
        <v>63</v>
      </c>
      <c r="P8" s="3" t="s">
        <v>39</v>
      </c>
      <c r="Q8" s="493">
        <v>45382</v>
      </c>
      <c r="R8" s="3" t="s">
        <v>56</v>
      </c>
    </row>
    <row r="9" spans="1:91" s="140" customFormat="1" ht="71.25" x14ac:dyDescent="0.2">
      <c r="A9" s="3"/>
      <c r="B9" s="3" t="s">
        <v>64</v>
      </c>
      <c r="C9" s="3" t="s">
        <v>65</v>
      </c>
      <c r="D9" s="3" t="s">
        <v>66</v>
      </c>
      <c r="E9" s="23" t="s">
        <v>34</v>
      </c>
      <c r="F9" s="3" t="s">
        <v>35</v>
      </c>
      <c r="G9" s="3"/>
      <c r="H9" s="60">
        <v>51416</v>
      </c>
      <c r="I9" s="53">
        <v>150000</v>
      </c>
      <c r="J9" s="3"/>
      <c r="K9" s="1" t="s">
        <v>36</v>
      </c>
      <c r="L9" s="3" t="s">
        <v>37</v>
      </c>
      <c r="M9" s="39">
        <v>43556</v>
      </c>
      <c r="N9" s="39">
        <v>45382</v>
      </c>
      <c r="O9" s="40" t="s">
        <v>38</v>
      </c>
      <c r="P9" s="3" t="s">
        <v>39</v>
      </c>
      <c r="Q9" s="493">
        <v>45382</v>
      </c>
      <c r="R9" s="3" t="s">
        <v>56</v>
      </c>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91"/>
      <c r="BP9" s="291"/>
      <c r="BQ9" s="291"/>
      <c r="BR9" s="291"/>
      <c r="BS9" s="291"/>
      <c r="BT9" s="291"/>
      <c r="BU9" s="291"/>
      <c r="BV9" s="291"/>
      <c r="BW9" s="291"/>
      <c r="BX9" s="291"/>
      <c r="BY9" s="291"/>
      <c r="BZ9" s="291"/>
      <c r="CA9" s="291"/>
      <c r="CB9" s="291"/>
      <c r="CC9" s="291"/>
      <c r="CD9" s="291"/>
      <c r="CE9" s="291"/>
      <c r="CF9" s="291"/>
      <c r="CG9" s="291"/>
      <c r="CH9" s="291"/>
      <c r="CI9" s="291"/>
      <c r="CJ9" s="291"/>
      <c r="CK9" s="291"/>
      <c r="CL9" s="291"/>
      <c r="CM9" s="291"/>
    </row>
    <row r="10" spans="1:91" ht="71.25" x14ac:dyDescent="0.25">
      <c r="A10" s="367"/>
      <c r="B10" s="111" t="s">
        <v>67</v>
      </c>
      <c r="C10" s="111" t="s">
        <v>67</v>
      </c>
      <c r="D10" s="111" t="s">
        <v>68</v>
      </c>
      <c r="E10" s="111" t="s">
        <v>35</v>
      </c>
      <c r="F10" s="111" t="s">
        <v>35</v>
      </c>
      <c r="G10" s="229" t="s">
        <v>69</v>
      </c>
      <c r="H10" s="368">
        <v>99000</v>
      </c>
      <c r="I10" s="368">
        <v>294534.84000000003</v>
      </c>
      <c r="J10" s="230" t="s">
        <v>69</v>
      </c>
      <c r="K10" s="119" t="s">
        <v>36</v>
      </c>
      <c r="L10" s="111" t="s">
        <v>70</v>
      </c>
      <c r="M10" s="235">
        <v>44970</v>
      </c>
      <c r="N10" s="235">
        <v>46065</v>
      </c>
      <c r="O10" s="230" t="s">
        <v>71</v>
      </c>
      <c r="P10" s="3" t="s">
        <v>45</v>
      </c>
      <c r="Q10" s="495">
        <v>46065</v>
      </c>
      <c r="R10" s="3" t="s">
        <v>46</v>
      </c>
    </row>
    <row r="11" spans="1:91" s="140" customFormat="1" ht="57" x14ac:dyDescent="0.2">
      <c r="A11" s="84"/>
      <c r="B11" s="34" t="s">
        <v>72</v>
      </c>
      <c r="C11" s="172" t="s">
        <v>73</v>
      </c>
      <c r="D11" s="34" t="s">
        <v>74</v>
      </c>
      <c r="E11" s="23" t="s">
        <v>34</v>
      </c>
      <c r="F11" s="34" t="s">
        <v>34</v>
      </c>
      <c r="G11" s="34" t="s">
        <v>69</v>
      </c>
      <c r="H11" s="72" t="s">
        <v>75</v>
      </c>
      <c r="I11" s="72">
        <v>50000</v>
      </c>
      <c r="J11" s="34"/>
      <c r="K11" s="1" t="s">
        <v>36</v>
      </c>
      <c r="L11" s="34" t="s">
        <v>76</v>
      </c>
      <c r="M11" s="65" t="s">
        <v>77</v>
      </c>
      <c r="N11" s="34" t="s">
        <v>78</v>
      </c>
      <c r="O11" s="40" t="s">
        <v>38</v>
      </c>
      <c r="P11" s="3" t="s">
        <v>39</v>
      </c>
      <c r="Q11" s="71">
        <v>45352</v>
      </c>
      <c r="R11" s="3" t="s">
        <v>79</v>
      </c>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1"/>
      <c r="AV11" s="291"/>
      <c r="AW11" s="291"/>
      <c r="AX11" s="291"/>
      <c r="AY11" s="291"/>
      <c r="AZ11" s="291"/>
      <c r="BA11" s="291"/>
      <c r="BB11" s="291"/>
      <c r="BC11" s="291"/>
      <c r="BD11" s="291"/>
      <c r="BE11" s="291"/>
      <c r="BF11" s="291"/>
      <c r="BG11" s="291"/>
      <c r="BH11" s="291"/>
      <c r="BI11" s="291"/>
      <c r="BJ11" s="291"/>
      <c r="BK11" s="291"/>
      <c r="BL11" s="291"/>
      <c r="BM11" s="291"/>
      <c r="BN11" s="291"/>
      <c r="BO11" s="291"/>
      <c r="BP11" s="291"/>
      <c r="BQ11" s="291"/>
      <c r="BR11" s="291"/>
      <c r="BS11" s="291"/>
      <c r="BT11" s="291"/>
      <c r="BU11" s="291"/>
      <c r="BV11" s="291"/>
      <c r="BW11" s="291"/>
      <c r="BX11" s="291"/>
      <c r="BY11" s="291"/>
      <c r="BZ11" s="291"/>
      <c r="CA11" s="291"/>
      <c r="CB11" s="291"/>
      <c r="CC11" s="291"/>
      <c r="CD11" s="291"/>
      <c r="CE11" s="291"/>
      <c r="CF11" s="291"/>
      <c r="CG11" s="291"/>
      <c r="CH11" s="291"/>
      <c r="CI11" s="291"/>
      <c r="CJ11" s="291"/>
      <c r="CK11" s="291"/>
      <c r="CL11" s="291"/>
      <c r="CM11" s="291"/>
    </row>
    <row r="12" spans="1:91" s="140" customFormat="1" ht="42.75" x14ac:dyDescent="0.2">
      <c r="A12" s="84"/>
      <c r="B12" s="173" t="s">
        <v>80</v>
      </c>
      <c r="C12" s="173" t="s">
        <v>81</v>
      </c>
      <c r="D12" s="173" t="s">
        <v>82</v>
      </c>
      <c r="E12" s="23" t="s">
        <v>34</v>
      </c>
      <c r="F12" s="173" t="s">
        <v>34</v>
      </c>
      <c r="G12" s="173" t="s">
        <v>69</v>
      </c>
      <c r="H12" s="174">
        <v>1000</v>
      </c>
      <c r="I12" s="173" t="s">
        <v>83</v>
      </c>
      <c r="J12" s="173"/>
      <c r="K12" s="1" t="s">
        <v>36</v>
      </c>
      <c r="L12" s="34" t="s">
        <v>76</v>
      </c>
      <c r="M12" s="175">
        <v>42740</v>
      </c>
      <c r="N12" s="173" t="s">
        <v>78</v>
      </c>
      <c r="O12" s="40" t="s">
        <v>38</v>
      </c>
      <c r="P12" s="3" t="s">
        <v>39</v>
      </c>
      <c r="Q12" s="344">
        <v>45296</v>
      </c>
      <c r="R12" s="313" t="s">
        <v>56</v>
      </c>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291"/>
      <c r="BH12" s="291"/>
      <c r="BI12" s="291"/>
      <c r="BJ12" s="291"/>
      <c r="BK12" s="291"/>
      <c r="BL12" s="291"/>
      <c r="BM12" s="291"/>
      <c r="BN12" s="291"/>
      <c r="BO12" s="291"/>
      <c r="BP12" s="291"/>
      <c r="BQ12" s="291"/>
      <c r="BR12" s="291"/>
      <c r="BS12" s="291"/>
      <c r="BT12" s="291"/>
      <c r="BU12" s="291"/>
      <c r="BV12" s="291"/>
      <c r="BW12" s="291"/>
      <c r="BX12" s="291"/>
      <c r="BY12" s="291"/>
      <c r="BZ12" s="291"/>
      <c r="CA12" s="291"/>
      <c r="CB12" s="291"/>
      <c r="CC12" s="291"/>
      <c r="CD12" s="291"/>
      <c r="CE12" s="291"/>
      <c r="CF12" s="291"/>
      <c r="CG12" s="291"/>
      <c r="CH12" s="291"/>
      <c r="CI12" s="291"/>
      <c r="CJ12" s="291"/>
      <c r="CK12" s="291"/>
      <c r="CL12" s="291"/>
      <c r="CM12" s="291"/>
    </row>
    <row r="13" spans="1:91" s="140" customFormat="1" ht="42.75" x14ac:dyDescent="0.2">
      <c r="A13" s="84"/>
      <c r="B13" s="176" t="s">
        <v>84</v>
      </c>
      <c r="C13" s="176" t="s">
        <v>84</v>
      </c>
      <c r="D13" s="176" t="s">
        <v>85</v>
      </c>
      <c r="E13" s="23" t="s">
        <v>34</v>
      </c>
      <c r="F13" s="176" t="s">
        <v>34</v>
      </c>
      <c r="G13" s="176"/>
      <c r="H13" s="177"/>
      <c r="I13" s="177">
        <v>42000</v>
      </c>
      <c r="J13" s="176"/>
      <c r="K13" s="1" t="s">
        <v>36</v>
      </c>
      <c r="L13" s="34" t="s">
        <v>76</v>
      </c>
      <c r="M13" s="298">
        <v>43405</v>
      </c>
      <c r="N13" s="65" t="s">
        <v>78</v>
      </c>
      <c r="O13" s="65" t="s">
        <v>86</v>
      </c>
      <c r="P13" s="65" t="s">
        <v>39</v>
      </c>
      <c r="Q13" s="71">
        <v>45231</v>
      </c>
      <c r="R13" s="313" t="s">
        <v>56</v>
      </c>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1"/>
      <c r="AT13" s="291"/>
      <c r="AU13" s="291"/>
      <c r="AV13" s="291"/>
      <c r="AW13" s="291"/>
      <c r="AX13" s="291"/>
      <c r="AY13" s="291"/>
      <c r="AZ13" s="291"/>
      <c r="BA13" s="291"/>
      <c r="BB13" s="291"/>
      <c r="BC13" s="291"/>
      <c r="BD13" s="291"/>
      <c r="BE13" s="291"/>
      <c r="BF13" s="291"/>
      <c r="BG13" s="291"/>
      <c r="BH13" s="291"/>
      <c r="BI13" s="291"/>
      <c r="BJ13" s="291"/>
      <c r="BK13" s="291"/>
      <c r="BL13" s="291"/>
      <c r="BM13" s="291"/>
      <c r="BN13" s="291"/>
      <c r="BO13" s="291"/>
      <c r="BP13" s="291"/>
      <c r="BQ13" s="291"/>
      <c r="BR13" s="291"/>
      <c r="BS13" s="291"/>
      <c r="BT13" s="291"/>
      <c r="BU13" s="291"/>
      <c r="BV13" s="291"/>
      <c r="BW13" s="291"/>
      <c r="BX13" s="291"/>
      <c r="BY13" s="291"/>
      <c r="BZ13" s="291"/>
      <c r="CA13" s="291"/>
      <c r="CB13" s="291"/>
      <c r="CC13" s="291"/>
      <c r="CD13" s="291"/>
      <c r="CE13" s="291"/>
      <c r="CF13" s="291"/>
      <c r="CG13" s="291"/>
      <c r="CH13" s="291"/>
      <c r="CI13" s="291"/>
      <c r="CJ13" s="291"/>
      <c r="CK13" s="291"/>
      <c r="CL13" s="291"/>
      <c r="CM13" s="291"/>
    </row>
    <row r="14" spans="1:91" s="140" customFormat="1" ht="42.75" x14ac:dyDescent="0.2">
      <c r="A14" s="178"/>
      <c r="B14" s="171" t="s">
        <v>87</v>
      </c>
      <c r="C14" s="171" t="s">
        <v>87</v>
      </c>
      <c r="D14" s="171" t="s">
        <v>88</v>
      </c>
      <c r="E14" s="23" t="s">
        <v>34</v>
      </c>
      <c r="F14" s="171" t="s">
        <v>34</v>
      </c>
      <c r="G14" s="171" t="s">
        <v>69</v>
      </c>
      <c r="H14" s="179" t="s">
        <v>89</v>
      </c>
      <c r="I14" s="179">
        <v>57350</v>
      </c>
      <c r="J14" s="171"/>
      <c r="K14" s="1" t="s">
        <v>36</v>
      </c>
      <c r="L14" s="36" t="s">
        <v>76</v>
      </c>
      <c r="M14" s="183">
        <v>44652</v>
      </c>
      <c r="N14" s="297" t="s">
        <v>78</v>
      </c>
      <c r="O14" s="65" t="s">
        <v>86</v>
      </c>
      <c r="P14" s="65" t="s">
        <v>39</v>
      </c>
      <c r="Q14" s="71">
        <v>45383</v>
      </c>
      <c r="R14" s="3" t="s">
        <v>79</v>
      </c>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291"/>
      <c r="BA14" s="291"/>
      <c r="BB14" s="291"/>
      <c r="BC14" s="291"/>
      <c r="BD14" s="291"/>
      <c r="BE14" s="291"/>
      <c r="BF14" s="291"/>
      <c r="BG14" s="291"/>
      <c r="BH14" s="291"/>
      <c r="BI14" s="291"/>
      <c r="BJ14" s="291"/>
      <c r="BK14" s="291"/>
      <c r="BL14" s="291"/>
      <c r="BM14" s="291"/>
      <c r="BN14" s="291"/>
      <c r="BO14" s="291"/>
      <c r="BP14" s="291"/>
      <c r="BQ14" s="291"/>
      <c r="BR14" s="291"/>
      <c r="BS14" s="291"/>
      <c r="BT14" s="291"/>
      <c r="BU14" s="291"/>
      <c r="BV14" s="291"/>
      <c r="BW14" s="291"/>
      <c r="BX14" s="291"/>
      <c r="BY14" s="291"/>
      <c r="BZ14" s="291"/>
      <c r="CA14" s="291"/>
      <c r="CB14" s="291"/>
      <c r="CC14" s="291"/>
      <c r="CD14" s="291"/>
      <c r="CE14" s="291"/>
      <c r="CF14" s="291"/>
      <c r="CG14" s="291"/>
      <c r="CH14" s="291"/>
      <c r="CI14" s="291"/>
      <c r="CJ14" s="291"/>
      <c r="CK14" s="291"/>
      <c r="CL14" s="291"/>
      <c r="CM14" s="291"/>
    </row>
    <row r="15" spans="1:91" s="140" customFormat="1" ht="42.75" x14ac:dyDescent="0.2">
      <c r="A15" s="178"/>
      <c r="B15" s="171" t="s">
        <v>90</v>
      </c>
      <c r="C15" s="171" t="s">
        <v>90</v>
      </c>
      <c r="D15" s="171" t="s">
        <v>91</v>
      </c>
      <c r="E15" s="23" t="s">
        <v>34</v>
      </c>
      <c r="F15" s="171" t="s">
        <v>34</v>
      </c>
      <c r="G15" s="171" t="s">
        <v>69</v>
      </c>
      <c r="H15" s="179" t="s">
        <v>89</v>
      </c>
      <c r="I15" s="141" t="s">
        <v>92</v>
      </c>
      <c r="J15" s="171"/>
      <c r="K15" s="1" t="s">
        <v>36</v>
      </c>
      <c r="L15" s="36" t="s">
        <v>76</v>
      </c>
      <c r="M15" s="183">
        <v>44075</v>
      </c>
      <c r="N15" s="297" t="s">
        <v>78</v>
      </c>
      <c r="O15" s="65" t="s">
        <v>86</v>
      </c>
      <c r="P15" s="65" t="s">
        <v>39</v>
      </c>
      <c r="Q15" s="71">
        <v>45382</v>
      </c>
      <c r="R15" s="313" t="s">
        <v>56</v>
      </c>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c r="AZ15" s="291"/>
      <c r="BA15" s="291"/>
      <c r="BB15" s="291"/>
      <c r="BC15" s="291"/>
      <c r="BD15" s="291"/>
      <c r="BE15" s="291"/>
      <c r="BF15" s="291"/>
      <c r="BG15" s="291"/>
      <c r="BH15" s="291"/>
      <c r="BI15" s="291"/>
      <c r="BJ15" s="291"/>
      <c r="BK15" s="291"/>
      <c r="BL15" s="291"/>
      <c r="BM15" s="291"/>
      <c r="BN15" s="291"/>
      <c r="BO15" s="291"/>
      <c r="BP15" s="291"/>
      <c r="BQ15" s="291"/>
      <c r="BR15" s="291"/>
      <c r="BS15" s="291"/>
      <c r="BT15" s="291"/>
      <c r="BU15" s="291"/>
      <c r="BV15" s="291"/>
      <c r="BW15" s="291"/>
      <c r="BX15" s="291"/>
      <c r="BY15" s="291"/>
      <c r="BZ15" s="291"/>
      <c r="CA15" s="291"/>
      <c r="CB15" s="291"/>
      <c r="CC15" s="291"/>
      <c r="CD15" s="291"/>
      <c r="CE15" s="291"/>
      <c r="CF15" s="291"/>
      <c r="CG15" s="291"/>
      <c r="CH15" s="291"/>
      <c r="CI15" s="291"/>
      <c r="CJ15" s="291"/>
      <c r="CK15" s="291"/>
      <c r="CL15" s="291"/>
      <c r="CM15" s="291"/>
    </row>
    <row r="16" spans="1:91" s="140" customFormat="1" ht="42.75" x14ac:dyDescent="0.2">
      <c r="A16" s="178"/>
      <c r="B16" s="171" t="s">
        <v>93</v>
      </c>
      <c r="C16" s="171" t="s">
        <v>93</v>
      </c>
      <c r="D16" s="171" t="s">
        <v>94</v>
      </c>
      <c r="E16" s="23" t="s">
        <v>34</v>
      </c>
      <c r="F16" s="171" t="s">
        <v>34</v>
      </c>
      <c r="G16" s="171" t="s">
        <v>69</v>
      </c>
      <c r="H16" s="179" t="s">
        <v>89</v>
      </c>
      <c r="I16" s="141" t="s">
        <v>95</v>
      </c>
      <c r="J16" s="171"/>
      <c r="K16" s="1" t="s">
        <v>36</v>
      </c>
      <c r="L16" s="34" t="s">
        <v>76</v>
      </c>
      <c r="M16" s="180">
        <v>44562</v>
      </c>
      <c r="N16" s="65" t="s">
        <v>78</v>
      </c>
      <c r="O16" s="65" t="s">
        <v>86</v>
      </c>
      <c r="P16" s="65" t="s">
        <v>39</v>
      </c>
      <c r="Q16" s="71">
        <v>45292</v>
      </c>
      <c r="R16" s="313" t="s">
        <v>56</v>
      </c>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291"/>
      <c r="AY16" s="291"/>
      <c r="AZ16" s="291"/>
      <c r="BA16" s="291"/>
      <c r="BB16" s="291"/>
      <c r="BC16" s="291"/>
      <c r="BD16" s="291"/>
      <c r="BE16" s="291"/>
      <c r="BF16" s="291"/>
      <c r="BG16" s="291"/>
      <c r="BH16" s="291"/>
      <c r="BI16" s="291"/>
      <c r="BJ16" s="291"/>
      <c r="BK16" s="291"/>
      <c r="BL16" s="291"/>
      <c r="BM16" s="291"/>
      <c r="BN16" s="291"/>
      <c r="BO16" s="291"/>
      <c r="BP16" s="291"/>
      <c r="BQ16" s="291"/>
      <c r="BR16" s="291"/>
      <c r="BS16" s="291"/>
      <c r="BT16" s="291"/>
      <c r="BU16" s="291"/>
      <c r="BV16" s="291"/>
      <c r="BW16" s="291"/>
      <c r="BX16" s="291"/>
      <c r="BY16" s="291"/>
      <c r="BZ16" s="291"/>
      <c r="CA16" s="291"/>
      <c r="CB16" s="291"/>
      <c r="CC16" s="291"/>
      <c r="CD16" s="291"/>
      <c r="CE16" s="291"/>
      <c r="CF16" s="291"/>
      <c r="CG16" s="291"/>
      <c r="CH16" s="291"/>
      <c r="CI16" s="291"/>
      <c r="CJ16" s="291"/>
      <c r="CK16" s="291"/>
      <c r="CL16" s="291"/>
      <c r="CM16" s="291"/>
    </row>
    <row r="17" spans="1:91" s="140" customFormat="1" ht="42.75" x14ac:dyDescent="0.2">
      <c r="A17" s="347"/>
      <c r="B17" s="171" t="s">
        <v>96</v>
      </c>
      <c r="C17" s="171" t="s">
        <v>96</v>
      </c>
      <c r="D17" s="171" t="s">
        <v>97</v>
      </c>
      <c r="E17" s="23" t="s">
        <v>34</v>
      </c>
      <c r="F17" s="268" t="s">
        <v>34</v>
      </c>
      <c r="G17" s="171" t="s">
        <v>69</v>
      </c>
      <c r="H17" s="179">
        <v>12000</v>
      </c>
      <c r="I17" s="349">
        <v>60000</v>
      </c>
      <c r="J17" s="171"/>
      <c r="K17" s="1" t="s">
        <v>36</v>
      </c>
      <c r="L17" s="34" t="s">
        <v>76</v>
      </c>
      <c r="M17" s="180" t="s">
        <v>98</v>
      </c>
      <c r="N17" s="348" t="s">
        <v>78</v>
      </c>
      <c r="O17" s="65" t="s">
        <v>86</v>
      </c>
      <c r="P17" s="65" t="s">
        <v>99</v>
      </c>
      <c r="Q17" s="348">
        <v>46753</v>
      </c>
      <c r="R17" s="313" t="s">
        <v>79</v>
      </c>
      <c r="S17" s="291"/>
      <c r="T17" s="291"/>
      <c r="U17" s="291"/>
      <c r="V17" s="291"/>
      <c r="W17" s="291"/>
      <c r="X17" s="291"/>
      <c r="Y17" s="291"/>
      <c r="Z17" s="291"/>
      <c r="AA17" s="291"/>
      <c r="AB17" s="291"/>
      <c r="AC17" s="291"/>
      <c r="AD17" s="291"/>
      <c r="AE17" s="291"/>
      <c r="AF17" s="291"/>
      <c r="AG17" s="291"/>
      <c r="AH17" s="291"/>
      <c r="AI17" s="291"/>
      <c r="AJ17" s="291"/>
      <c r="AK17" s="291"/>
      <c r="AL17" s="291"/>
      <c r="AM17" s="291"/>
      <c r="AN17" s="291"/>
      <c r="AO17" s="291"/>
      <c r="AP17" s="291"/>
      <c r="AQ17" s="291"/>
      <c r="AR17" s="291"/>
      <c r="AS17" s="291"/>
      <c r="AT17" s="291"/>
      <c r="AU17" s="291"/>
      <c r="AV17" s="291"/>
      <c r="AW17" s="291"/>
      <c r="AX17" s="291"/>
      <c r="AY17" s="291"/>
      <c r="AZ17" s="291"/>
      <c r="BA17" s="291"/>
      <c r="BB17" s="291"/>
      <c r="BC17" s="291"/>
      <c r="BD17" s="291"/>
      <c r="BE17" s="291"/>
      <c r="BF17" s="291"/>
      <c r="BG17" s="291"/>
      <c r="BH17" s="291"/>
      <c r="BI17" s="291"/>
      <c r="BJ17" s="291"/>
      <c r="BK17" s="291"/>
      <c r="BL17" s="291"/>
      <c r="BM17" s="291"/>
      <c r="BN17" s="291"/>
      <c r="BO17" s="291"/>
      <c r="BP17" s="291"/>
      <c r="BQ17" s="291"/>
      <c r="BR17" s="291"/>
      <c r="BS17" s="291"/>
      <c r="BT17" s="291"/>
      <c r="BU17" s="291"/>
      <c r="BV17" s="291"/>
      <c r="BW17" s="291"/>
      <c r="BX17" s="291"/>
      <c r="BY17" s="291"/>
      <c r="BZ17" s="291"/>
      <c r="CA17" s="291"/>
      <c r="CB17" s="291"/>
      <c r="CC17" s="291"/>
      <c r="CD17" s="291"/>
      <c r="CE17" s="291"/>
      <c r="CF17" s="291"/>
      <c r="CG17" s="291"/>
      <c r="CH17" s="291"/>
      <c r="CI17" s="291"/>
      <c r="CJ17" s="291"/>
      <c r="CK17" s="291"/>
      <c r="CL17" s="291"/>
      <c r="CM17" s="291"/>
    </row>
    <row r="18" spans="1:91" s="140" customFormat="1" ht="42.75" x14ac:dyDescent="0.2">
      <c r="A18" s="181"/>
      <c r="B18" s="171" t="s">
        <v>100</v>
      </c>
      <c r="C18" s="171" t="s">
        <v>100</v>
      </c>
      <c r="D18" s="171" t="s">
        <v>101</v>
      </c>
      <c r="E18" s="23" t="s">
        <v>34</v>
      </c>
      <c r="F18" s="165" t="s">
        <v>35</v>
      </c>
      <c r="G18" s="171"/>
      <c r="H18" s="179"/>
      <c r="I18" s="182" t="s">
        <v>102</v>
      </c>
      <c r="J18" s="171"/>
      <c r="K18" s="1" t="s">
        <v>36</v>
      </c>
      <c r="L18" s="97" t="s">
        <v>76</v>
      </c>
      <c r="M18" s="183">
        <v>44287</v>
      </c>
      <c r="N18" s="184" t="s">
        <v>78</v>
      </c>
      <c r="O18" s="65" t="s">
        <v>86</v>
      </c>
      <c r="P18" s="65" t="s">
        <v>39</v>
      </c>
      <c r="Q18" s="496">
        <v>45383</v>
      </c>
      <c r="R18" s="313" t="s">
        <v>79</v>
      </c>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291"/>
      <c r="AY18" s="291"/>
      <c r="AZ18" s="291"/>
      <c r="BA18" s="291"/>
      <c r="BB18" s="291"/>
      <c r="BC18" s="291"/>
      <c r="BD18" s="291"/>
      <c r="BE18" s="291"/>
      <c r="BF18" s="291"/>
      <c r="BG18" s="291"/>
      <c r="BH18" s="291"/>
      <c r="BI18" s="291"/>
      <c r="BJ18" s="291"/>
      <c r="BK18" s="291"/>
      <c r="BL18" s="291"/>
      <c r="BM18" s="291"/>
      <c r="BN18" s="291"/>
      <c r="BO18" s="291"/>
      <c r="BP18" s="291"/>
      <c r="BQ18" s="291"/>
      <c r="BR18" s="291"/>
      <c r="BS18" s="291"/>
      <c r="BT18" s="291"/>
      <c r="BU18" s="291"/>
      <c r="BV18" s="291"/>
      <c r="BW18" s="291"/>
      <c r="BX18" s="291"/>
      <c r="BY18" s="291"/>
      <c r="BZ18" s="291"/>
      <c r="CA18" s="291"/>
      <c r="CB18" s="291"/>
      <c r="CC18" s="291"/>
      <c r="CD18" s="291"/>
      <c r="CE18" s="291"/>
      <c r="CF18" s="291"/>
      <c r="CG18" s="291"/>
      <c r="CH18" s="291"/>
      <c r="CI18" s="291"/>
      <c r="CJ18" s="291"/>
      <c r="CK18" s="291"/>
      <c r="CL18" s="291"/>
      <c r="CM18" s="291"/>
    </row>
    <row r="19" spans="1:91" s="140" customFormat="1" ht="42.75" x14ac:dyDescent="0.2">
      <c r="A19" s="12"/>
      <c r="B19" s="12" t="s">
        <v>103</v>
      </c>
      <c r="C19" s="12" t="s">
        <v>103</v>
      </c>
      <c r="D19" s="12" t="s">
        <v>104</v>
      </c>
      <c r="E19" s="23" t="s">
        <v>34</v>
      </c>
      <c r="F19" s="171" t="s">
        <v>34</v>
      </c>
      <c r="G19" s="12" t="s">
        <v>35</v>
      </c>
      <c r="H19" s="185">
        <v>-32000</v>
      </c>
      <c r="I19" s="186">
        <f>SUM(H19*O19)</f>
        <v>-96000</v>
      </c>
      <c r="J19" s="12"/>
      <c r="K19" s="1" t="s">
        <v>36</v>
      </c>
      <c r="L19" s="37" t="s">
        <v>105</v>
      </c>
      <c r="M19" s="187">
        <v>43252</v>
      </c>
      <c r="N19" s="62" t="s">
        <v>106</v>
      </c>
      <c r="O19" s="12">
        <v>3</v>
      </c>
      <c r="P19" s="12">
        <v>2</v>
      </c>
      <c r="Q19" s="497" t="s">
        <v>107</v>
      </c>
      <c r="R19" s="190" t="s">
        <v>108</v>
      </c>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1"/>
      <c r="BQ19" s="291"/>
      <c r="BR19" s="291"/>
      <c r="BS19" s="291"/>
      <c r="BT19" s="291"/>
      <c r="BU19" s="291"/>
      <c r="BV19" s="291"/>
      <c r="BW19" s="291"/>
      <c r="BX19" s="291"/>
      <c r="BY19" s="291"/>
      <c r="BZ19" s="291"/>
      <c r="CA19" s="291"/>
      <c r="CB19" s="291"/>
      <c r="CC19" s="291"/>
      <c r="CD19" s="291"/>
      <c r="CE19" s="291"/>
      <c r="CF19" s="291"/>
      <c r="CG19" s="291"/>
      <c r="CH19" s="291"/>
      <c r="CI19" s="291"/>
      <c r="CJ19" s="291"/>
      <c r="CK19" s="291"/>
      <c r="CL19" s="291"/>
      <c r="CM19" s="291"/>
    </row>
    <row r="20" spans="1:91" s="140" customFormat="1" ht="42.75" x14ac:dyDescent="0.2">
      <c r="A20" s="103"/>
      <c r="B20" s="103" t="s">
        <v>109</v>
      </c>
      <c r="C20" s="103" t="s">
        <v>109</v>
      </c>
      <c r="D20" s="103" t="s">
        <v>110</v>
      </c>
      <c r="E20" s="23" t="s">
        <v>35</v>
      </c>
      <c r="F20" s="23" t="s">
        <v>35</v>
      </c>
      <c r="G20" s="103" t="s">
        <v>35</v>
      </c>
      <c r="H20" s="104">
        <v>113988</v>
      </c>
      <c r="I20" s="104">
        <v>569940</v>
      </c>
      <c r="J20" s="103" t="s">
        <v>111</v>
      </c>
      <c r="K20" s="1" t="s">
        <v>36</v>
      </c>
      <c r="L20" s="103" t="s">
        <v>112</v>
      </c>
      <c r="M20" s="103">
        <v>43922</v>
      </c>
      <c r="N20" s="103">
        <v>45747</v>
      </c>
      <c r="O20" s="103" t="s">
        <v>63</v>
      </c>
      <c r="P20" s="103" t="s">
        <v>52</v>
      </c>
      <c r="Q20" s="121">
        <v>45747</v>
      </c>
      <c r="R20" s="29" t="s">
        <v>113</v>
      </c>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1"/>
      <c r="BQ20" s="291"/>
      <c r="BR20" s="291"/>
      <c r="BS20" s="291"/>
      <c r="BT20" s="291"/>
      <c r="BU20" s="291"/>
      <c r="BV20" s="291"/>
      <c r="BW20" s="291"/>
      <c r="BX20" s="291"/>
      <c r="BY20" s="291"/>
      <c r="BZ20" s="291"/>
      <c r="CA20" s="291"/>
      <c r="CB20" s="291"/>
      <c r="CC20" s="291"/>
      <c r="CD20" s="291"/>
      <c r="CE20" s="291"/>
      <c r="CF20" s="291"/>
      <c r="CG20" s="291"/>
      <c r="CH20" s="291"/>
      <c r="CI20" s="291"/>
      <c r="CJ20" s="291"/>
      <c r="CK20" s="291"/>
      <c r="CL20" s="291"/>
      <c r="CM20" s="291"/>
    </row>
    <row r="21" spans="1:91" s="140" customFormat="1" ht="42.75" x14ac:dyDescent="0.2">
      <c r="A21" s="32"/>
      <c r="B21" s="38" t="s">
        <v>114</v>
      </c>
      <c r="C21" s="189" t="s">
        <v>114</v>
      </c>
      <c r="D21" s="123" t="s">
        <v>115</v>
      </c>
      <c r="E21" s="117" t="s">
        <v>34</v>
      </c>
      <c r="F21" s="268" t="s">
        <v>34</v>
      </c>
      <c r="G21" s="123"/>
      <c r="H21" s="279">
        <v>9050</v>
      </c>
      <c r="I21" s="279">
        <v>27150</v>
      </c>
      <c r="J21" s="123"/>
      <c r="K21" s="226" t="s">
        <v>36</v>
      </c>
      <c r="L21" s="167" t="s">
        <v>105</v>
      </c>
      <c r="M21" s="233">
        <v>44409</v>
      </c>
      <c r="N21" s="280">
        <v>45504</v>
      </c>
      <c r="O21" s="280" t="s">
        <v>44</v>
      </c>
      <c r="P21" s="167" t="s">
        <v>116</v>
      </c>
      <c r="Q21" s="498">
        <v>45504</v>
      </c>
      <c r="R21" s="3" t="s">
        <v>46</v>
      </c>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1"/>
      <c r="BC21" s="291"/>
      <c r="BD21" s="291"/>
      <c r="BE21" s="291"/>
      <c r="BF21" s="291"/>
      <c r="BG21" s="291"/>
      <c r="BH21" s="291"/>
      <c r="BI21" s="291"/>
      <c r="BJ21" s="291"/>
      <c r="BK21" s="291"/>
      <c r="BL21" s="291"/>
      <c r="BM21" s="291"/>
      <c r="BN21" s="291"/>
      <c r="BO21" s="291"/>
      <c r="BP21" s="291"/>
      <c r="BQ21" s="291"/>
      <c r="BR21" s="291"/>
      <c r="BS21" s="291"/>
      <c r="BT21" s="291"/>
      <c r="BU21" s="291"/>
      <c r="BV21" s="291"/>
      <c r="BW21" s="291"/>
      <c r="BX21" s="291"/>
      <c r="BY21" s="291"/>
      <c r="BZ21" s="291"/>
      <c r="CA21" s="291"/>
      <c r="CB21" s="291"/>
      <c r="CC21" s="291"/>
      <c r="CD21" s="291"/>
      <c r="CE21" s="291"/>
      <c r="CF21" s="291"/>
      <c r="CG21" s="291"/>
      <c r="CH21" s="291"/>
      <c r="CI21" s="291"/>
      <c r="CJ21" s="291"/>
      <c r="CK21" s="291"/>
      <c r="CL21" s="291"/>
      <c r="CM21" s="291"/>
    </row>
    <row r="22" spans="1:91" s="140" customFormat="1" ht="42.75" x14ac:dyDescent="0.2">
      <c r="A22" s="94"/>
      <c r="B22" s="97" t="s">
        <v>117</v>
      </c>
      <c r="C22" s="281" t="s">
        <v>117</v>
      </c>
      <c r="D22" s="97" t="s">
        <v>118</v>
      </c>
      <c r="E22" s="282" t="s">
        <v>34</v>
      </c>
      <c r="F22" s="171" t="s">
        <v>34</v>
      </c>
      <c r="G22" s="171" t="s">
        <v>69</v>
      </c>
      <c r="H22" s="275">
        <v>3000</v>
      </c>
      <c r="I22" s="275">
        <v>16000</v>
      </c>
      <c r="J22" s="97" t="s">
        <v>69</v>
      </c>
      <c r="K22" s="119" t="s">
        <v>36</v>
      </c>
      <c r="L22" s="97" t="s">
        <v>105</v>
      </c>
      <c r="M22" s="109">
        <v>43191</v>
      </c>
      <c r="N22" s="184">
        <v>44287</v>
      </c>
      <c r="O22" s="184" t="s">
        <v>71</v>
      </c>
      <c r="P22" s="97" t="s">
        <v>119</v>
      </c>
      <c r="Q22" s="258">
        <v>45382</v>
      </c>
      <c r="R22" s="3" t="s">
        <v>46</v>
      </c>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1"/>
      <c r="BW22" s="291"/>
      <c r="BX22" s="291"/>
      <c r="BY22" s="291"/>
      <c r="BZ22" s="291"/>
      <c r="CA22" s="291"/>
      <c r="CB22" s="291"/>
      <c r="CC22" s="291"/>
      <c r="CD22" s="291"/>
      <c r="CE22" s="291"/>
      <c r="CF22" s="291"/>
      <c r="CG22" s="291"/>
      <c r="CH22" s="291"/>
      <c r="CI22" s="291"/>
      <c r="CJ22" s="291"/>
      <c r="CK22" s="291"/>
      <c r="CL22" s="291"/>
      <c r="CM22" s="291"/>
    </row>
    <row r="23" spans="1:91" s="144" customFormat="1" ht="42.75" x14ac:dyDescent="0.25">
      <c r="A23" s="192" t="s">
        <v>120</v>
      </c>
      <c r="B23" s="193" t="s">
        <v>109</v>
      </c>
      <c r="C23" s="193" t="s">
        <v>109</v>
      </c>
      <c r="D23" s="193" t="s">
        <v>110</v>
      </c>
      <c r="E23" s="23" t="s">
        <v>34</v>
      </c>
      <c r="F23" s="165" t="s">
        <v>35</v>
      </c>
      <c r="G23" s="192" t="s">
        <v>35</v>
      </c>
      <c r="H23" s="194">
        <v>113988</v>
      </c>
      <c r="I23" s="195">
        <v>569940</v>
      </c>
      <c r="J23" s="192" t="s">
        <v>111</v>
      </c>
      <c r="K23" s="1" t="s">
        <v>36</v>
      </c>
      <c r="L23" s="196" t="s">
        <v>105</v>
      </c>
      <c r="M23" s="197">
        <v>43922</v>
      </c>
      <c r="N23" s="198">
        <v>45747</v>
      </c>
      <c r="O23" s="193" t="s">
        <v>63</v>
      </c>
      <c r="P23" s="193" t="s">
        <v>52</v>
      </c>
      <c r="Q23" s="499">
        <v>45747</v>
      </c>
      <c r="R23" s="193" t="s">
        <v>113</v>
      </c>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5"/>
      <c r="BL23" s="205"/>
      <c r="BM23" s="205"/>
      <c r="BN23" s="205"/>
      <c r="BO23" s="205"/>
      <c r="BP23" s="205"/>
      <c r="BQ23" s="205"/>
      <c r="BR23" s="205"/>
      <c r="BS23" s="205"/>
      <c r="BT23" s="205"/>
      <c r="BU23" s="205"/>
      <c r="BV23" s="205"/>
      <c r="BW23" s="205"/>
      <c r="BX23" s="205"/>
      <c r="BY23" s="205"/>
      <c r="BZ23" s="205"/>
      <c r="CA23" s="205"/>
      <c r="CB23" s="205"/>
      <c r="CC23" s="205"/>
      <c r="CD23" s="205"/>
      <c r="CE23" s="205"/>
      <c r="CF23" s="205"/>
      <c r="CG23" s="205"/>
      <c r="CH23" s="205"/>
      <c r="CI23" s="205"/>
      <c r="CJ23" s="205"/>
      <c r="CK23" s="205"/>
      <c r="CL23" s="205"/>
      <c r="CM23" s="205"/>
    </row>
    <row r="24" spans="1:91" s="144" customFormat="1" ht="71.25" x14ac:dyDescent="0.25">
      <c r="A24" s="192"/>
      <c r="B24" s="193" t="s">
        <v>121</v>
      </c>
      <c r="C24" s="193" t="s">
        <v>122</v>
      </c>
      <c r="D24" s="193" t="s">
        <v>123</v>
      </c>
      <c r="E24" s="23" t="s">
        <v>34</v>
      </c>
      <c r="F24" s="171" t="s">
        <v>34</v>
      </c>
      <c r="G24" s="192" t="s">
        <v>34</v>
      </c>
      <c r="H24" s="193"/>
      <c r="I24" s="195">
        <v>30250</v>
      </c>
      <c r="J24" s="192" t="s">
        <v>111</v>
      </c>
      <c r="K24" s="1" t="s">
        <v>36</v>
      </c>
      <c r="L24" s="196" t="s">
        <v>105</v>
      </c>
      <c r="M24" s="197" t="s">
        <v>124</v>
      </c>
      <c r="N24" s="198">
        <v>44043</v>
      </c>
      <c r="O24" s="193" t="s">
        <v>125</v>
      </c>
      <c r="P24" s="193" t="s">
        <v>111</v>
      </c>
      <c r="Q24" s="473">
        <v>45505</v>
      </c>
      <c r="R24" s="193" t="s">
        <v>126</v>
      </c>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5"/>
      <c r="CJ24" s="205"/>
      <c r="CK24" s="205"/>
      <c r="CL24" s="205"/>
      <c r="CM24" s="205"/>
    </row>
    <row r="25" spans="1:91" s="144" customFormat="1" ht="42.75" x14ac:dyDescent="0.25">
      <c r="A25" s="199"/>
      <c r="B25" s="474" t="s">
        <v>127</v>
      </c>
      <c r="C25" s="474" t="s">
        <v>128</v>
      </c>
      <c r="D25" s="475" t="s">
        <v>129</v>
      </c>
      <c r="E25" s="476" t="s">
        <v>34</v>
      </c>
      <c r="F25" s="171" t="s">
        <v>34</v>
      </c>
      <c r="G25" s="477" t="s">
        <v>34</v>
      </c>
      <c r="H25" s="478">
        <v>3568</v>
      </c>
      <c r="I25" s="478">
        <v>49218</v>
      </c>
      <c r="J25" s="477" t="s">
        <v>111</v>
      </c>
      <c r="K25" s="479" t="s">
        <v>36</v>
      </c>
      <c r="L25" s="480" t="s">
        <v>105</v>
      </c>
      <c r="M25" s="481" t="s">
        <v>130</v>
      </c>
      <c r="N25" s="482" t="s">
        <v>131</v>
      </c>
      <c r="O25" s="474" t="s">
        <v>71</v>
      </c>
      <c r="P25" s="474" t="s">
        <v>119</v>
      </c>
      <c r="Q25" s="500" t="s">
        <v>131</v>
      </c>
      <c r="R25" s="193" t="s">
        <v>132</v>
      </c>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5"/>
      <c r="CJ25" s="205"/>
      <c r="CK25" s="205"/>
      <c r="CL25" s="205"/>
      <c r="CM25" s="205"/>
    </row>
    <row r="26" spans="1:91" s="144" customFormat="1" ht="42.75" x14ac:dyDescent="0.25">
      <c r="A26" s="202"/>
      <c r="B26" s="304" t="s">
        <v>133</v>
      </c>
      <c r="C26" s="304" t="s">
        <v>134</v>
      </c>
      <c r="D26" s="315" t="s">
        <v>135</v>
      </c>
      <c r="E26" s="309" t="s">
        <v>34</v>
      </c>
      <c r="F26" s="310" t="s">
        <v>34</v>
      </c>
      <c r="G26" s="306" t="s">
        <v>69</v>
      </c>
      <c r="H26" s="307" t="s">
        <v>136</v>
      </c>
      <c r="I26" s="308" t="s">
        <v>136</v>
      </c>
      <c r="J26" s="270" t="s">
        <v>69</v>
      </c>
      <c r="K26" s="483" t="s">
        <v>36</v>
      </c>
      <c r="L26" s="484" t="s">
        <v>137</v>
      </c>
      <c r="M26" s="271">
        <v>44745</v>
      </c>
      <c r="N26" s="203">
        <v>45372</v>
      </c>
      <c r="O26" s="270" t="s">
        <v>52</v>
      </c>
      <c r="P26" s="270"/>
      <c r="Q26" s="501">
        <v>45372</v>
      </c>
      <c r="R26" s="521" t="s">
        <v>79</v>
      </c>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5"/>
      <c r="CJ26" s="205"/>
      <c r="CK26" s="205"/>
      <c r="CL26" s="205"/>
      <c r="CM26" s="205"/>
    </row>
    <row r="27" spans="1:91" s="144" customFormat="1" ht="42.75" x14ac:dyDescent="0.25">
      <c r="A27" s="299"/>
      <c r="B27" s="9" t="s">
        <v>138</v>
      </c>
      <c r="C27" s="196" t="s">
        <v>139</v>
      </c>
      <c r="D27" s="16" t="s">
        <v>140</v>
      </c>
      <c r="E27" s="23" t="s">
        <v>34</v>
      </c>
      <c r="F27" s="313" t="s">
        <v>35</v>
      </c>
      <c r="G27" s="192" t="s">
        <v>69</v>
      </c>
      <c r="H27" s="314" t="s">
        <v>69</v>
      </c>
      <c r="I27" s="465">
        <v>3136284</v>
      </c>
      <c r="J27" s="209" t="s">
        <v>69</v>
      </c>
      <c r="K27" s="1" t="s">
        <v>36</v>
      </c>
      <c r="L27" s="190" t="s">
        <v>137</v>
      </c>
      <c r="M27" s="211">
        <v>45076</v>
      </c>
      <c r="N27" s="305">
        <v>45883</v>
      </c>
      <c r="O27" s="204" t="s">
        <v>52</v>
      </c>
      <c r="P27" s="204"/>
      <c r="Q27" s="305">
        <v>45883</v>
      </c>
      <c r="R27" s="521" t="s">
        <v>46</v>
      </c>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c r="BS27" s="205"/>
      <c r="BT27" s="205"/>
      <c r="BU27" s="205"/>
      <c r="BV27" s="205"/>
      <c r="BW27" s="205"/>
      <c r="BX27" s="205"/>
      <c r="BY27" s="205"/>
      <c r="BZ27" s="205"/>
      <c r="CA27" s="205"/>
      <c r="CB27" s="205"/>
      <c r="CC27" s="205"/>
      <c r="CD27" s="205"/>
      <c r="CE27" s="205"/>
      <c r="CF27" s="205"/>
      <c r="CG27" s="205"/>
      <c r="CH27" s="205"/>
      <c r="CI27" s="205"/>
      <c r="CJ27" s="205"/>
      <c r="CK27" s="205"/>
      <c r="CL27" s="205"/>
      <c r="CM27" s="205"/>
    </row>
    <row r="28" spans="1:91" s="144" customFormat="1" ht="28.5" x14ac:dyDescent="0.25">
      <c r="A28" s="11"/>
      <c r="B28" s="95" t="s">
        <v>141</v>
      </c>
      <c r="C28" s="95" t="s">
        <v>142</v>
      </c>
      <c r="D28" s="138" t="s">
        <v>143</v>
      </c>
      <c r="E28" s="309" t="s">
        <v>34</v>
      </c>
      <c r="F28" s="310" t="s">
        <v>34</v>
      </c>
      <c r="G28" s="269" t="s">
        <v>144</v>
      </c>
      <c r="H28" s="311" t="s">
        <v>69</v>
      </c>
      <c r="I28" s="135">
        <v>40689</v>
      </c>
      <c r="J28" s="311" t="s">
        <v>69</v>
      </c>
      <c r="K28" s="96" t="s">
        <v>145</v>
      </c>
      <c r="L28" s="312" t="s">
        <v>137</v>
      </c>
      <c r="M28" s="136">
        <v>43800</v>
      </c>
      <c r="N28" s="137">
        <v>44408</v>
      </c>
      <c r="O28" s="95" t="s">
        <v>86</v>
      </c>
      <c r="P28" s="95" t="s">
        <v>39</v>
      </c>
      <c r="Q28" s="502">
        <v>45291</v>
      </c>
      <c r="R28" s="9" t="s">
        <v>146</v>
      </c>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5"/>
      <c r="CD28" s="205"/>
      <c r="CE28" s="205"/>
      <c r="CF28" s="205"/>
      <c r="CG28" s="205"/>
      <c r="CH28" s="205"/>
      <c r="CI28" s="205"/>
      <c r="CJ28" s="205"/>
      <c r="CK28" s="205"/>
      <c r="CL28" s="205"/>
      <c r="CM28" s="205"/>
    </row>
    <row r="29" spans="1:91" s="144" customFormat="1" ht="28.5" x14ac:dyDescent="0.25">
      <c r="A29" s="11"/>
      <c r="B29" s="95" t="s">
        <v>141</v>
      </c>
      <c r="C29" s="95" t="s">
        <v>147</v>
      </c>
      <c r="D29" s="138" t="s">
        <v>143</v>
      </c>
      <c r="E29" s="130" t="s">
        <v>34</v>
      </c>
      <c r="F29" s="268" t="s">
        <v>34</v>
      </c>
      <c r="G29" s="269" t="s">
        <v>144</v>
      </c>
      <c r="H29" s="9" t="s">
        <v>69</v>
      </c>
      <c r="I29" s="135">
        <v>20800</v>
      </c>
      <c r="J29" s="9" t="s">
        <v>69</v>
      </c>
      <c r="K29" s="96" t="s">
        <v>145</v>
      </c>
      <c r="L29" s="12" t="s">
        <v>137</v>
      </c>
      <c r="M29" s="136">
        <v>44561</v>
      </c>
      <c r="N29" s="137"/>
      <c r="O29" s="95" t="s">
        <v>86</v>
      </c>
      <c r="P29" s="95" t="s">
        <v>39</v>
      </c>
      <c r="Q29" s="502">
        <v>45291</v>
      </c>
      <c r="R29" s="9" t="s">
        <v>148</v>
      </c>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c r="CJ29" s="205"/>
      <c r="CK29" s="205"/>
      <c r="CL29" s="205"/>
      <c r="CM29" s="205"/>
    </row>
    <row r="30" spans="1:91" s="144" customFormat="1" ht="42.75" x14ac:dyDescent="0.25">
      <c r="A30" s="209"/>
      <c r="B30" s="196" t="s">
        <v>149</v>
      </c>
      <c r="C30" s="209" t="s">
        <v>150</v>
      </c>
      <c r="D30" s="209" t="s">
        <v>151</v>
      </c>
      <c r="E30" s="23" t="s">
        <v>34</v>
      </c>
      <c r="F30" s="165" t="s">
        <v>35</v>
      </c>
      <c r="G30" s="209"/>
      <c r="H30" s="210">
        <v>510078.11</v>
      </c>
      <c r="I30" s="210">
        <v>510078.11</v>
      </c>
      <c r="J30" s="209"/>
      <c r="K30" s="1" t="s">
        <v>36</v>
      </c>
      <c r="L30" s="196" t="s">
        <v>152</v>
      </c>
      <c r="M30" s="211">
        <v>44721</v>
      </c>
      <c r="N30" s="211">
        <v>44757</v>
      </c>
      <c r="O30" s="209"/>
      <c r="P30" s="209"/>
      <c r="Q30" s="503">
        <v>45291</v>
      </c>
      <c r="R30" s="521" t="s">
        <v>46</v>
      </c>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205"/>
      <c r="BT30" s="205"/>
      <c r="BU30" s="205"/>
      <c r="BV30" s="205"/>
      <c r="BW30" s="205"/>
      <c r="BX30" s="205"/>
      <c r="BY30" s="205"/>
      <c r="BZ30" s="205"/>
      <c r="CA30" s="205"/>
      <c r="CB30" s="205"/>
      <c r="CC30" s="205"/>
      <c r="CD30" s="205"/>
      <c r="CE30" s="205"/>
      <c r="CF30" s="205"/>
      <c r="CG30" s="205"/>
      <c r="CH30" s="205"/>
      <c r="CI30" s="205"/>
      <c r="CJ30" s="205"/>
      <c r="CK30" s="205"/>
      <c r="CL30" s="205"/>
      <c r="CM30" s="205"/>
    </row>
    <row r="31" spans="1:91" s="144" customFormat="1" ht="42.75" x14ac:dyDescent="0.25">
      <c r="A31" s="212"/>
      <c r="B31" s="200" t="s">
        <v>153</v>
      </c>
      <c r="C31" s="212" t="s">
        <v>154</v>
      </c>
      <c r="D31" s="212" t="s">
        <v>155</v>
      </c>
      <c r="E31" s="23" t="s">
        <v>34</v>
      </c>
      <c r="F31" s="165" t="s">
        <v>35</v>
      </c>
      <c r="G31" s="212"/>
      <c r="H31" s="213">
        <v>4579951.01</v>
      </c>
      <c r="I31" s="213">
        <v>4579951.01</v>
      </c>
      <c r="J31" s="212"/>
      <c r="K31" s="1" t="s">
        <v>36</v>
      </c>
      <c r="L31" s="200" t="s">
        <v>152</v>
      </c>
      <c r="M31" s="214">
        <v>44326</v>
      </c>
      <c r="N31" s="214">
        <v>44511</v>
      </c>
      <c r="O31" s="212"/>
      <c r="P31" s="212"/>
      <c r="Q31" s="504">
        <v>45230</v>
      </c>
      <c r="R31" s="521" t="s">
        <v>46</v>
      </c>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S31" s="205"/>
      <c r="BT31" s="205"/>
      <c r="BU31" s="205"/>
      <c r="BV31" s="205"/>
      <c r="BW31" s="205"/>
      <c r="BX31" s="205"/>
      <c r="BY31" s="205"/>
      <c r="BZ31" s="205"/>
      <c r="CA31" s="205"/>
      <c r="CB31" s="205"/>
      <c r="CC31" s="205"/>
      <c r="CD31" s="205"/>
      <c r="CE31" s="205"/>
      <c r="CF31" s="205"/>
      <c r="CG31" s="205"/>
      <c r="CH31" s="205"/>
      <c r="CI31" s="205"/>
      <c r="CJ31" s="205"/>
      <c r="CK31" s="205"/>
      <c r="CL31" s="205"/>
      <c r="CM31" s="205"/>
    </row>
    <row r="32" spans="1:91" s="144" customFormat="1" ht="61.5" customHeight="1" x14ac:dyDescent="0.25">
      <c r="A32" s="209"/>
      <c r="B32" s="196" t="s">
        <v>156</v>
      </c>
      <c r="C32" s="209" t="s">
        <v>154</v>
      </c>
      <c r="D32" s="209" t="s">
        <v>157</v>
      </c>
      <c r="E32" s="130" t="s">
        <v>34</v>
      </c>
      <c r="F32" s="165" t="s">
        <v>35</v>
      </c>
      <c r="G32" s="212"/>
      <c r="H32" s="215">
        <v>2742147</v>
      </c>
      <c r="I32" s="215">
        <v>2742147</v>
      </c>
      <c r="J32" s="209"/>
      <c r="K32" s="1" t="s">
        <v>36</v>
      </c>
      <c r="L32" s="209" t="s">
        <v>137</v>
      </c>
      <c r="M32" s="211">
        <v>44259</v>
      </c>
      <c r="N32" s="211">
        <v>44687</v>
      </c>
      <c r="O32" s="209"/>
      <c r="P32" s="209"/>
      <c r="Q32" s="503">
        <v>45230</v>
      </c>
      <c r="R32" s="521" t="s">
        <v>46</v>
      </c>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S32" s="205"/>
      <c r="BT32" s="205"/>
      <c r="BU32" s="205"/>
      <c r="BV32" s="205"/>
      <c r="BW32" s="205"/>
      <c r="BX32" s="205"/>
      <c r="BY32" s="205"/>
      <c r="BZ32" s="205"/>
      <c r="CA32" s="205"/>
      <c r="CB32" s="205"/>
      <c r="CC32" s="205"/>
      <c r="CD32" s="205"/>
      <c r="CE32" s="205"/>
      <c r="CF32" s="205"/>
      <c r="CG32" s="205"/>
      <c r="CH32" s="205"/>
      <c r="CI32" s="205"/>
      <c r="CJ32" s="205"/>
      <c r="CK32" s="205"/>
      <c r="CL32" s="205"/>
      <c r="CM32" s="205"/>
    </row>
    <row r="33" spans="1:91" s="144" customFormat="1" ht="42.75" x14ac:dyDescent="0.25">
      <c r="A33" s="209"/>
      <c r="B33" s="200" t="s">
        <v>158</v>
      </c>
      <c r="C33" s="212" t="s">
        <v>154</v>
      </c>
      <c r="D33" s="212" t="s">
        <v>159</v>
      </c>
      <c r="E33" s="23" t="s">
        <v>34</v>
      </c>
      <c r="F33" s="9" t="s">
        <v>35</v>
      </c>
      <c r="G33" s="209"/>
      <c r="H33" s="216">
        <v>2076791</v>
      </c>
      <c r="I33" s="216">
        <v>2076791</v>
      </c>
      <c r="J33" s="212"/>
      <c r="K33" s="1" t="s">
        <v>36</v>
      </c>
      <c r="L33" s="212" t="s">
        <v>137</v>
      </c>
      <c r="M33" s="214">
        <v>44175</v>
      </c>
      <c r="N33" s="214">
        <v>44515</v>
      </c>
      <c r="O33" s="212"/>
      <c r="P33" s="212"/>
      <c r="Q33" s="504">
        <v>45245</v>
      </c>
      <c r="R33" s="521" t="s">
        <v>46</v>
      </c>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S33" s="205"/>
      <c r="BT33" s="205"/>
      <c r="BU33" s="205"/>
      <c r="BV33" s="205"/>
      <c r="BW33" s="205"/>
      <c r="BX33" s="205"/>
      <c r="BY33" s="205"/>
      <c r="BZ33" s="205"/>
      <c r="CA33" s="205"/>
      <c r="CB33" s="205"/>
      <c r="CC33" s="205"/>
      <c r="CD33" s="205"/>
      <c r="CE33" s="205"/>
      <c r="CF33" s="205"/>
      <c r="CG33" s="205"/>
      <c r="CH33" s="205"/>
      <c r="CI33" s="205"/>
      <c r="CJ33" s="205"/>
      <c r="CK33" s="205"/>
      <c r="CL33" s="205"/>
      <c r="CM33" s="205"/>
    </row>
    <row r="34" spans="1:91" s="144" customFormat="1" ht="42.75" x14ac:dyDescent="0.25">
      <c r="A34" s="209"/>
      <c r="B34" s="17" t="s">
        <v>160</v>
      </c>
      <c r="C34" s="9" t="s">
        <v>161</v>
      </c>
      <c r="D34" s="116" t="s">
        <v>162</v>
      </c>
      <c r="E34" s="262" t="s">
        <v>34</v>
      </c>
      <c r="F34" s="263" t="s">
        <v>34</v>
      </c>
      <c r="G34" s="118" t="s">
        <v>69</v>
      </c>
      <c r="H34" s="18" t="s">
        <v>69</v>
      </c>
      <c r="I34" s="18">
        <v>36000</v>
      </c>
      <c r="J34" s="17" t="s">
        <v>69</v>
      </c>
      <c r="K34" s="1" t="s">
        <v>36</v>
      </c>
      <c r="L34" s="12" t="s">
        <v>137</v>
      </c>
      <c r="M34" s="19">
        <v>44099</v>
      </c>
      <c r="N34" s="17"/>
      <c r="O34" s="17" t="s">
        <v>119</v>
      </c>
      <c r="P34" s="17" t="s">
        <v>69</v>
      </c>
      <c r="Q34" s="504">
        <v>45322</v>
      </c>
      <c r="R34" s="17" t="s">
        <v>163</v>
      </c>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c r="BS34" s="205"/>
      <c r="BT34" s="205"/>
      <c r="BU34" s="205"/>
      <c r="BV34" s="205"/>
      <c r="BW34" s="205"/>
      <c r="BX34" s="205"/>
      <c r="BY34" s="205"/>
      <c r="BZ34" s="205"/>
      <c r="CA34" s="205"/>
      <c r="CB34" s="205"/>
      <c r="CC34" s="205"/>
      <c r="CD34" s="205"/>
      <c r="CE34" s="205"/>
      <c r="CF34" s="205"/>
      <c r="CG34" s="205"/>
      <c r="CH34" s="205"/>
      <c r="CI34" s="205"/>
      <c r="CJ34" s="205"/>
      <c r="CK34" s="205"/>
      <c r="CL34" s="205"/>
      <c r="CM34" s="205"/>
    </row>
    <row r="35" spans="1:91" s="144" customFormat="1" ht="42.75" x14ac:dyDescent="0.25">
      <c r="A35" s="209"/>
      <c r="B35" s="17" t="s">
        <v>160</v>
      </c>
      <c r="C35" s="9" t="s">
        <v>164</v>
      </c>
      <c r="D35" s="444" t="s">
        <v>165</v>
      </c>
      <c r="E35" s="262" t="s">
        <v>34</v>
      </c>
      <c r="F35" s="263" t="s">
        <v>34</v>
      </c>
      <c r="G35" s="118" t="s">
        <v>69</v>
      </c>
      <c r="H35" s="18" t="s">
        <v>69</v>
      </c>
      <c r="I35" s="18">
        <v>26513</v>
      </c>
      <c r="J35" s="17" t="s">
        <v>69</v>
      </c>
      <c r="K35" s="1" t="s">
        <v>36</v>
      </c>
      <c r="L35" s="12" t="s">
        <v>137</v>
      </c>
      <c r="M35" s="446">
        <v>43790</v>
      </c>
      <c r="N35" s="447"/>
      <c r="O35" s="447" t="s">
        <v>86</v>
      </c>
      <c r="P35" s="447" t="s">
        <v>69</v>
      </c>
      <c r="Q35" s="505">
        <v>45230</v>
      </c>
      <c r="R35" s="17" t="s">
        <v>163</v>
      </c>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S35" s="205"/>
      <c r="BT35" s="205"/>
      <c r="BU35" s="205"/>
      <c r="BV35" s="205"/>
      <c r="BW35" s="205"/>
      <c r="BX35" s="205"/>
      <c r="BY35" s="205"/>
      <c r="BZ35" s="205"/>
      <c r="CA35" s="205"/>
      <c r="CB35" s="205"/>
      <c r="CC35" s="205"/>
      <c r="CD35" s="205"/>
      <c r="CE35" s="205"/>
      <c r="CF35" s="205"/>
      <c r="CG35" s="205"/>
      <c r="CH35" s="205"/>
      <c r="CI35" s="205"/>
      <c r="CJ35" s="205"/>
      <c r="CK35" s="205"/>
      <c r="CL35" s="205"/>
      <c r="CM35" s="205"/>
    </row>
    <row r="36" spans="1:91" s="144" customFormat="1" ht="42.75" x14ac:dyDescent="0.25">
      <c r="A36" s="204"/>
      <c r="B36" s="200" t="s">
        <v>166</v>
      </c>
      <c r="C36" s="122" t="s">
        <v>167</v>
      </c>
      <c r="D36" s="445" t="s">
        <v>168</v>
      </c>
      <c r="E36" s="443" t="s">
        <v>34</v>
      </c>
      <c r="F36" s="263" t="s">
        <v>34</v>
      </c>
      <c r="G36" s="118" t="s">
        <v>69</v>
      </c>
      <c r="H36" s="442">
        <v>12500</v>
      </c>
      <c r="I36" s="442">
        <v>12500</v>
      </c>
      <c r="J36" s="17" t="s">
        <v>69</v>
      </c>
      <c r="K36" s="1" t="s">
        <v>36</v>
      </c>
      <c r="L36" s="14" t="s">
        <v>137</v>
      </c>
      <c r="M36" s="102">
        <v>44774</v>
      </c>
      <c r="N36" s="102">
        <v>45230</v>
      </c>
      <c r="O36" s="101" t="s">
        <v>86</v>
      </c>
      <c r="P36" s="101" t="s">
        <v>69</v>
      </c>
      <c r="Q36" s="344">
        <v>45230</v>
      </c>
      <c r="R36" s="17" t="s">
        <v>163</v>
      </c>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S36" s="205"/>
      <c r="BT36" s="205"/>
      <c r="BU36" s="205"/>
      <c r="BV36" s="205"/>
      <c r="BW36" s="205"/>
      <c r="BX36" s="205"/>
      <c r="BY36" s="205"/>
      <c r="BZ36" s="205"/>
      <c r="CA36" s="205"/>
      <c r="CB36" s="205"/>
      <c r="CC36" s="205"/>
      <c r="CD36" s="205"/>
      <c r="CE36" s="205"/>
      <c r="CF36" s="205"/>
      <c r="CG36" s="205"/>
      <c r="CH36" s="205"/>
      <c r="CI36" s="205"/>
      <c r="CJ36" s="205"/>
      <c r="CK36" s="205"/>
      <c r="CL36" s="205"/>
      <c r="CM36" s="205"/>
    </row>
    <row r="37" spans="1:91" s="143" customFormat="1" ht="42.75" x14ac:dyDescent="0.25">
      <c r="A37" s="270"/>
      <c r="B37" s="270" t="s">
        <v>169</v>
      </c>
      <c r="C37" s="304" t="s">
        <v>170</v>
      </c>
      <c r="D37" s="304" t="s">
        <v>171</v>
      </c>
      <c r="E37" s="262" t="s">
        <v>34</v>
      </c>
      <c r="F37" s="263" t="s">
        <v>34</v>
      </c>
      <c r="G37" s="207" t="s">
        <v>172</v>
      </c>
      <c r="H37" s="217">
        <v>14500</v>
      </c>
      <c r="I37" s="217">
        <v>43500</v>
      </c>
      <c r="J37" s="206"/>
      <c r="K37" s="1" t="s">
        <v>36</v>
      </c>
      <c r="L37" s="206" t="s">
        <v>173</v>
      </c>
      <c r="M37" s="271">
        <v>44287</v>
      </c>
      <c r="N37" s="271">
        <v>45382</v>
      </c>
      <c r="O37" s="270" t="s">
        <v>71</v>
      </c>
      <c r="P37" s="270"/>
      <c r="Q37" s="506">
        <v>45382</v>
      </c>
      <c r="R37" s="209" t="s">
        <v>174</v>
      </c>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5"/>
      <c r="BT37" s="205"/>
      <c r="BU37" s="205"/>
      <c r="BV37" s="205"/>
      <c r="BW37" s="205"/>
      <c r="BX37" s="205"/>
      <c r="BY37" s="205"/>
      <c r="BZ37" s="205"/>
      <c r="CA37" s="205"/>
      <c r="CB37" s="205"/>
      <c r="CC37" s="205"/>
      <c r="CD37" s="205"/>
      <c r="CE37" s="205"/>
      <c r="CF37" s="205"/>
      <c r="CG37" s="205"/>
      <c r="CH37" s="205"/>
      <c r="CI37" s="205"/>
      <c r="CJ37" s="205"/>
      <c r="CK37" s="205"/>
      <c r="CL37" s="205"/>
      <c r="CM37" s="208"/>
    </row>
    <row r="38" spans="1:91" s="129" customFormat="1" ht="85.5" x14ac:dyDescent="0.25">
      <c r="A38" s="101"/>
      <c r="B38" s="101" t="s">
        <v>169</v>
      </c>
      <c r="C38" s="99" t="s">
        <v>175</v>
      </c>
      <c r="D38" s="99" t="s">
        <v>176</v>
      </c>
      <c r="E38" s="23" t="s">
        <v>34</v>
      </c>
      <c r="F38" s="165" t="s">
        <v>35</v>
      </c>
      <c r="G38" s="99" t="s">
        <v>172</v>
      </c>
      <c r="H38" s="218">
        <v>84210</v>
      </c>
      <c r="I38" s="218">
        <v>252630</v>
      </c>
      <c r="J38" s="101"/>
      <c r="K38" s="1" t="s">
        <v>36</v>
      </c>
      <c r="L38" s="101" t="s">
        <v>173</v>
      </c>
      <c r="M38" s="102">
        <v>44287</v>
      </c>
      <c r="N38" s="102">
        <v>45382</v>
      </c>
      <c r="O38" s="101" t="s">
        <v>71</v>
      </c>
      <c r="P38" s="101"/>
      <c r="Q38" s="507">
        <v>45382</v>
      </c>
      <c r="R38" s="17" t="s">
        <v>174</v>
      </c>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127"/>
    </row>
    <row r="39" spans="1:91" s="142" customFormat="1" ht="71.25" x14ac:dyDescent="0.25">
      <c r="A39" s="165"/>
      <c r="B39" s="165" t="s">
        <v>169</v>
      </c>
      <c r="C39" s="165" t="s">
        <v>177</v>
      </c>
      <c r="D39" s="165" t="s">
        <v>178</v>
      </c>
      <c r="E39" s="23" t="s">
        <v>34</v>
      </c>
      <c r="F39" s="165" t="s">
        <v>35</v>
      </c>
      <c r="G39" s="165" t="s">
        <v>172</v>
      </c>
      <c r="H39" s="219">
        <v>105122</v>
      </c>
      <c r="I39" s="220">
        <v>315366</v>
      </c>
      <c r="J39" s="165"/>
      <c r="K39" s="1" t="s">
        <v>36</v>
      </c>
      <c r="L39" s="165" t="s">
        <v>173</v>
      </c>
      <c r="M39" s="221">
        <v>44287</v>
      </c>
      <c r="N39" s="221">
        <v>45382</v>
      </c>
      <c r="O39" s="165" t="s">
        <v>71</v>
      </c>
      <c r="P39" s="165"/>
      <c r="Q39" s="508">
        <v>45382</v>
      </c>
      <c r="R39" s="9" t="s">
        <v>174</v>
      </c>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188"/>
    </row>
    <row r="40" spans="1:91" s="142" customFormat="1" ht="85.5" x14ac:dyDescent="0.25">
      <c r="A40" s="165"/>
      <c r="B40" s="165" t="s">
        <v>169</v>
      </c>
      <c r="C40" s="165" t="s">
        <v>179</v>
      </c>
      <c r="D40" s="165" t="s">
        <v>180</v>
      </c>
      <c r="E40" s="23" t="s">
        <v>34</v>
      </c>
      <c r="F40" s="165" t="s">
        <v>35</v>
      </c>
      <c r="G40" s="165" t="s">
        <v>172</v>
      </c>
      <c r="H40" s="220">
        <v>73170</v>
      </c>
      <c r="I40" s="220">
        <v>233598</v>
      </c>
      <c r="J40" s="165"/>
      <c r="K40" s="1" t="s">
        <v>36</v>
      </c>
      <c r="L40" s="165" t="s">
        <v>173</v>
      </c>
      <c r="M40" s="221">
        <v>44287</v>
      </c>
      <c r="N40" s="221">
        <v>45382</v>
      </c>
      <c r="O40" s="165" t="s">
        <v>71</v>
      </c>
      <c r="P40" s="165"/>
      <c r="Q40" s="508">
        <v>45382</v>
      </c>
      <c r="R40" s="9" t="s">
        <v>174</v>
      </c>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188"/>
    </row>
    <row r="41" spans="1:91" s="81" customFormat="1" ht="71.25" x14ac:dyDescent="0.25">
      <c r="A41" s="30"/>
      <c r="B41" s="30" t="s">
        <v>181</v>
      </c>
      <c r="C41" s="30" t="s">
        <v>181</v>
      </c>
      <c r="D41" s="114" t="s">
        <v>182</v>
      </c>
      <c r="E41" s="117" t="s">
        <v>35</v>
      </c>
      <c r="F41" s="99" t="s">
        <v>35</v>
      </c>
      <c r="G41" s="161"/>
      <c r="H41" s="47" t="s">
        <v>183</v>
      </c>
      <c r="I41" s="47">
        <v>1383906</v>
      </c>
      <c r="J41" s="30"/>
      <c r="K41" s="1" t="s">
        <v>36</v>
      </c>
      <c r="L41" s="30" t="s">
        <v>184</v>
      </c>
      <c r="M41" s="48">
        <v>43191</v>
      </c>
      <c r="N41" s="48">
        <v>45016</v>
      </c>
      <c r="O41" s="30" t="s">
        <v>185</v>
      </c>
      <c r="P41" s="48">
        <v>45747</v>
      </c>
      <c r="Q41" s="509">
        <v>45747</v>
      </c>
      <c r="R41" s="522" t="s">
        <v>79</v>
      </c>
    </row>
    <row r="42" spans="1:91" s="81" customFormat="1" ht="42.75" x14ac:dyDescent="0.25">
      <c r="A42" s="29"/>
      <c r="B42" s="81" t="s">
        <v>186</v>
      </c>
      <c r="C42" s="29" t="s">
        <v>187</v>
      </c>
      <c r="D42" s="29" t="s">
        <v>188</v>
      </c>
      <c r="E42" s="117" t="s">
        <v>35</v>
      </c>
      <c r="F42" s="99" t="s">
        <v>35</v>
      </c>
      <c r="G42" s="169" t="s">
        <v>69</v>
      </c>
      <c r="H42" s="46" t="s">
        <v>144</v>
      </c>
      <c r="I42" s="46">
        <v>197885</v>
      </c>
      <c r="J42" s="11" t="s">
        <v>144</v>
      </c>
      <c r="K42" s="1" t="s">
        <v>36</v>
      </c>
      <c r="L42" s="29" t="s">
        <v>137</v>
      </c>
      <c r="M42" s="29">
        <v>43131</v>
      </c>
      <c r="N42" s="29"/>
      <c r="O42" s="29">
        <v>44592</v>
      </c>
      <c r="P42" s="29"/>
      <c r="Q42" s="510">
        <v>45169</v>
      </c>
      <c r="R42" s="29" t="s">
        <v>146</v>
      </c>
    </row>
    <row r="43" spans="1:91" s="145" customFormat="1" ht="42.75" x14ac:dyDescent="0.25">
      <c r="A43" s="44"/>
      <c r="B43" s="20" t="s">
        <v>189</v>
      </c>
      <c r="C43" s="10" t="s">
        <v>190</v>
      </c>
      <c r="D43" s="10" t="s">
        <v>191</v>
      </c>
      <c r="E43" s="134" t="s">
        <v>34</v>
      </c>
      <c r="F43" s="268" t="s">
        <v>34</v>
      </c>
      <c r="G43" s="18" t="s">
        <v>69</v>
      </c>
      <c r="H43" s="18" t="s">
        <v>69</v>
      </c>
      <c r="I43" s="41">
        <v>78088</v>
      </c>
      <c r="J43" s="17" t="s">
        <v>69</v>
      </c>
      <c r="K43" s="1" t="s">
        <v>36</v>
      </c>
      <c r="L43" s="12" t="s">
        <v>137</v>
      </c>
      <c r="M43" s="13">
        <v>44118</v>
      </c>
      <c r="N43" s="91">
        <v>44371</v>
      </c>
      <c r="O43" s="15" t="s">
        <v>71</v>
      </c>
      <c r="P43" s="99" t="s">
        <v>192</v>
      </c>
      <c r="Q43" s="432">
        <v>45494</v>
      </c>
      <c r="R43" s="9" t="s">
        <v>193</v>
      </c>
    </row>
    <row r="44" spans="1:91" s="145" customFormat="1" ht="42.75" x14ac:dyDescent="0.25">
      <c r="A44" s="11"/>
      <c r="B44" s="10" t="s">
        <v>194</v>
      </c>
      <c r="C44" s="10" t="s">
        <v>195</v>
      </c>
      <c r="D44" s="15" t="s">
        <v>196</v>
      </c>
      <c r="E44" s="134" t="s">
        <v>34</v>
      </c>
      <c r="F44" s="268" t="s">
        <v>34</v>
      </c>
      <c r="G44" s="170" t="s">
        <v>144</v>
      </c>
      <c r="H44" s="10"/>
      <c r="I44" s="41">
        <v>27560</v>
      </c>
      <c r="J44" s="11" t="s">
        <v>144</v>
      </c>
      <c r="K44" s="1" t="s">
        <v>36</v>
      </c>
      <c r="L44" s="12" t="s">
        <v>137</v>
      </c>
      <c r="M44" s="13">
        <v>43441</v>
      </c>
      <c r="N44" s="13">
        <v>44592</v>
      </c>
      <c r="O44" s="10" t="s">
        <v>197</v>
      </c>
      <c r="P44" s="10" t="s">
        <v>39</v>
      </c>
      <c r="Q44" s="511">
        <v>45199</v>
      </c>
      <c r="R44" s="9" t="s">
        <v>146</v>
      </c>
    </row>
    <row r="45" spans="1:91" s="145" customFormat="1" ht="57" x14ac:dyDescent="0.25">
      <c r="A45" s="11"/>
      <c r="B45" s="10" t="s">
        <v>194</v>
      </c>
      <c r="C45" s="10" t="s">
        <v>198</v>
      </c>
      <c r="D45" s="15" t="s">
        <v>199</v>
      </c>
      <c r="E45" s="117" t="s">
        <v>34</v>
      </c>
      <c r="F45" s="171" t="s">
        <v>34</v>
      </c>
      <c r="G45" s="101" t="s">
        <v>144</v>
      </c>
      <c r="H45" s="339">
        <v>36900</v>
      </c>
      <c r="I45" s="339">
        <v>36900</v>
      </c>
      <c r="J45" s="11" t="s">
        <v>144</v>
      </c>
      <c r="K45" s="1" t="s">
        <v>36</v>
      </c>
      <c r="L45" s="12" t="s">
        <v>137</v>
      </c>
      <c r="M45" s="13">
        <v>43628</v>
      </c>
      <c r="N45" s="10" t="s">
        <v>200</v>
      </c>
      <c r="O45" s="10" t="s">
        <v>201</v>
      </c>
      <c r="P45" s="10" t="s">
        <v>39</v>
      </c>
      <c r="Q45" s="511">
        <v>45291</v>
      </c>
      <c r="R45" s="9" t="s">
        <v>146</v>
      </c>
    </row>
    <row r="46" spans="1:91" s="145" customFormat="1" ht="42.75" x14ac:dyDescent="0.25">
      <c r="A46" s="11"/>
      <c r="B46" s="10" t="s">
        <v>194</v>
      </c>
      <c r="C46" s="10" t="s">
        <v>202</v>
      </c>
      <c r="D46" s="15" t="s">
        <v>203</v>
      </c>
      <c r="E46" s="338" t="s">
        <v>34</v>
      </c>
      <c r="F46" s="310" t="s">
        <v>34</v>
      </c>
      <c r="G46" s="269" t="s">
        <v>144</v>
      </c>
      <c r="H46" s="10"/>
      <c r="I46" s="42" t="s">
        <v>204</v>
      </c>
      <c r="J46" s="11" t="s">
        <v>144</v>
      </c>
      <c r="K46" s="1" t="s">
        <v>36</v>
      </c>
      <c r="L46" s="12" t="s">
        <v>137</v>
      </c>
      <c r="M46" s="13">
        <v>43654</v>
      </c>
      <c r="N46" s="10" t="s">
        <v>200</v>
      </c>
      <c r="O46" s="10" t="s">
        <v>201</v>
      </c>
      <c r="P46" s="10" t="s">
        <v>39</v>
      </c>
      <c r="Q46" s="511">
        <v>45291</v>
      </c>
      <c r="R46" s="9" t="s">
        <v>146</v>
      </c>
    </row>
    <row r="47" spans="1:91" s="145" customFormat="1" ht="42.75" x14ac:dyDescent="0.25">
      <c r="A47" s="11"/>
      <c r="B47" s="23" t="s">
        <v>194</v>
      </c>
      <c r="C47" s="23" t="s">
        <v>205</v>
      </c>
      <c r="D47" s="25" t="s">
        <v>206</v>
      </c>
      <c r="E47" s="134" t="s">
        <v>34</v>
      </c>
      <c r="F47" s="268" t="s">
        <v>34</v>
      </c>
      <c r="G47" s="273" t="s">
        <v>144</v>
      </c>
      <c r="H47" s="23"/>
      <c r="I47" s="43">
        <v>49750</v>
      </c>
      <c r="J47" s="11" t="s">
        <v>144</v>
      </c>
      <c r="K47" s="1" t="s">
        <v>36</v>
      </c>
      <c r="L47" s="12" t="s">
        <v>137</v>
      </c>
      <c r="M47" s="24">
        <v>44245</v>
      </c>
      <c r="N47" s="24">
        <v>44865</v>
      </c>
      <c r="O47" s="25" t="s">
        <v>201</v>
      </c>
      <c r="P47" s="10" t="s">
        <v>39</v>
      </c>
      <c r="Q47" s="512">
        <v>45196</v>
      </c>
      <c r="R47" s="23" t="s">
        <v>207</v>
      </c>
    </row>
    <row r="48" spans="1:91" s="145" customFormat="1" ht="42.75" x14ac:dyDescent="0.25">
      <c r="A48" s="11"/>
      <c r="B48" s="130" t="s">
        <v>194</v>
      </c>
      <c r="C48" s="130" t="s">
        <v>208</v>
      </c>
      <c r="D48" s="133" t="s">
        <v>155</v>
      </c>
      <c r="E48" s="134" t="s">
        <v>34</v>
      </c>
      <c r="F48" s="165" t="s">
        <v>35</v>
      </c>
      <c r="G48" s="274" t="s">
        <v>144</v>
      </c>
      <c r="H48" s="130"/>
      <c r="I48" s="131">
        <v>36954371.520000003</v>
      </c>
      <c r="J48" s="11" t="s">
        <v>144</v>
      </c>
      <c r="K48" s="1" t="s">
        <v>36</v>
      </c>
      <c r="L48" s="12" t="s">
        <v>137</v>
      </c>
      <c r="M48" s="132">
        <v>44292</v>
      </c>
      <c r="N48" s="132">
        <v>44837</v>
      </c>
      <c r="O48" s="25" t="s">
        <v>201</v>
      </c>
      <c r="P48" s="10" t="s">
        <v>39</v>
      </c>
      <c r="Q48" s="512">
        <v>45196</v>
      </c>
      <c r="R48" s="23" t="s">
        <v>46</v>
      </c>
    </row>
    <row r="49" spans="1:91" ht="42.75" x14ac:dyDescent="0.25">
      <c r="A49" s="318"/>
      <c r="B49" s="134" t="s">
        <v>194</v>
      </c>
      <c r="C49" s="134" t="s">
        <v>209</v>
      </c>
      <c r="D49" s="319" t="s">
        <v>210</v>
      </c>
      <c r="E49" s="134" t="s">
        <v>34</v>
      </c>
      <c r="F49" s="268" t="s">
        <v>34</v>
      </c>
      <c r="G49" s="320" t="s">
        <v>35</v>
      </c>
      <c r="H49" s="134"/>
      <c r="I49" s="321">
        <v>66450</v>
      </c>
      <c r="J49" s="28" t="s">
        <v>144</v>
      </c>
      <c r="K49" s="224" t="s">
        <v>36</v>
      </c>
      <c r="L49" s="32" t="s">
        <v>137</v>
      </c>
      <c r="M49" s="322">
        <v>44614</v>
      </c>
      <c r="N49" s="322">
        <v>44837</v>
      </c>
      <c r="O49" s="133" t="s">
        <v>201</v>
      </c>
      <c r="P49" s="27" t="s">
        <v>39</v>
      </c>
      <c r="Q49" s="323">
        <v>45291</v>
      </c>
      <c r="R49" s="9" t="s">
        <v>211</v>
      </c>
    </row>
    <row r="50" spans="1:91" s="324" customFormat="1" ht="42.75" x14ac:dyDescent="0.2">
      <c r="A50" s="272"/>
      <c r="B50" s="333" t="s">
        <v>212</v>
      </c>
      <c r="C50" s="325" t="s">
        <v>213</v>
      </c>
      <c r="D50" s="228" t="s">
        <v>214</v>
      </c>
      <c r="E50" s="229" t="s">
        <v>34</v>
      </c>
      <c r="F50" s="229" t="s">
        <v>34</v>
      </c>
      <c r="G50" s="229" t="s">
        <v>69</v>
      </c>
      <c r="H50" s="229"/>
      <c r="I50" s="326">
        <v>55229.06</v>
      </c>
      <c r="J50" s="328" t="s">
        <v>69</v>
      </c>
      <c r="K50" s="119" t="s">
        <v>36</v>
      </c>
      <c r="L50" s="329" t="s">
        <v>70</v>
      </c>
      <c r="M50" s="327">
        <v>44781</v>
      </c>
      <c r="N50" s="327">
        <v>45511</v>
      </c>
      <c r="O50" s="229" t="s">
        <v>119</v>
      </c>
      <c r="P50" s="229" t="s">
        <v>119</v>
      </c>
      <c r="Q50" s="513">
        <v>45511</v>
      </c>
      <c r="R50" s="29" t="s">
        <v>215</v>
      </c>
    </row>
    <row r="51" spans="1:91" s="324" customFormat="1" ht="42.75" x14ac:dyDescent="0.2">
      <c r="A51" s="272"/>
      <c r="B51" s="333" t="s">
        <v>216</v>
      </c>
      <c r="C51" s="362" t="s">
        <v>217</v>
      </c>
      <c r="D51" s="334" t="s">
        <v>218</v>
      </c>
      <c r="E51" s="335" t="s">
        <v>34</v>
      </c>
      <c r="F51" s="335" t="s">
        <v>35</v>
      </c>
      <c r="G51" s="335" t="s">
        <v>219</v>
      </c>
      <c r="H51" s="335"/>
      <c r="I51" s="363">
        <v>2580000</v>
      </c>
      <c r="J51" s="364" t="s">
        <v>69</v>
      </c>
      <c r="K51" s="226" t="s">
        <v>36</v>
      </c>
      <c r="L51" s="365" t="s">
        <v>137</v>
      </c>
      <c r="M51" s="366">
        <v>44441</v>
      </c>
      <c r="N51" s="366">
        <v>45016</v>
      </c>
      <c r="O51" s="335" t="s">
        <v>220</v>
      </c>
      <c r="P51" s="335" t="s">
        <v>69</v>
      </c>
      <c r="Q51" s="514">
        <v>45230</v>
      </c>
      <c r="R51" s="29" t="s">
        <v>126</v>
      </c>
    </row>
    <row r="52" spans="1:91" s="324" customFormat="1" ht="42.75" x14ac:dyDescent="0.2">
      <c r="A52" s="360"/>
      <c r="B52" s="325" t="s">
        <v>221</v>
      </c>
      <c r="C52" s="325" t="s">
        <v>221</v>
      </c>
      <c r="D52" s="230" t="s">
        <v>222</v>
      </c>
      <c r="E52" s="230" t="s">
        <v>35</v>
      </c>
      <c r="F52" s="230" t="s">
        <v>34</v>
      </c>
      <c r="G52" s="229" t="s">
        <v>69</v>
      </c>
      <c r="H52" s="361">
        <v>50000</v>
      </c>
      <c r="I52" s="345">
        <v>139475</v>
      </c>
      <c r="J52" s="230" t="s">
        <v>69</v>
      </c>
      <c r="K52" s="119" t="s">
        <v>36</v>
      </c>
      <c r="L52" s="230" t="s">
        <v>105</v>
      </c>
      <c r="M52" s="232">
        <v>44977</v>
      </c>
      <c r="N52" s="232">
        <v>46072</v>
      </c>
      <c r="O52" s="230" t="s">
        <v>71</v>
      </c>
      <c r="P52" s="236" t="s">
        <v>223</v>
      </c>
      <c r="Q52" s="515">
        <v>46072</v>
      </c>
      <c r="R52" s="523" t="s">
        <v>113</v>
      </c>
    </row>
    <row r="53" spans="1:91" s="324" customFormat="1" ht="42.75" x14ac:dyDescent="0.2">
      <c r="A53" s="372"/>
      <c r="B53" s="373" t="s">
        <v>224</v>
      </c>
      <c r="C53" s="373" t="s">
        <v>225</v>
      </c>
      <c r="D53" s="272" t="s">
        <v>226</v>
      </c>
      <c r="E53" s="272" t="s">
        <v>34</v>
      </c>
      <c r="F53" s="272" t="s">
        <v>34</v>
      </c>
      <c r="G53" s="335" t="s">
        <v>34</v>
      </c>
      <c r="H53" s="374">
        <v>219282</v>
      </c>
      <c r="I53" s="375">
        <v>219282</v>
      </c>
      <c r="J53" s="272" t="s">
        <v>69</v>
      </c>
      <c r="K53" s="226" t="s">
        <v>36</v>
      </c>
      <c r="L53" s="272" t="s">
        <v>137</v>
      </c>
      <c r="M53" s="340">
        <v>45015</v>
      </c>
      <c r="N53" s="340">
        <v>45351</v>
      </c>
      <c r="O53" s="272" t="s">
        <v>227</v>
      </c>
      <c r="P53" s="346" t="s">
        <v>69</v>
      </c>
      <c r="Q53" s="516">
        <v>45351</v>
      </c>
      <c r="R53" s="523" t="s">
        <v>215</v>
      </c>
    </row>
    <row r="54" spans="1:91" s="370" customFormat="1" ht="30" x14ac:dyDescent="0.25">
      <c r="A54" s="371"/>
      <c r="B54" s="448" t="s">
        <v>228</v>
      </c>
      <c r="C54" s="449" t="s">
        <v>229</v>
      </c>
      <c r="D54" s="448" t="s">
        <v>230</v>
      </c>
      <c r="E54" s="448" t="s">
        <v>34</v>
      </c>
      <c r="F54" s="448" t="s">
        <v>34</v>
      </c>
      <c r="G54" s="448"/>
      <c r="H54" s="450">
        <v>4300</v>
      </c>
      <c r="I54" s="450">
        <v>13000</v>
      </c>
      <c r="J54" s="448"/>
      <c r="K54" s="449" t="s">
        <v>36</v>
      </c>
      <c r="L54" s="373" t="s">
        <v>70</v>
      </c>
      <c r="M54" s="451">
        <v>44287</v>
      </c>
      <c r="N54" s="451">
        <v>44651</v>
      </c>
      <c r="O54" s="452" t="s">
        <v>38</v>
      </c>
      <c r="P54" s="453" t="s">
        <v>39</v>
      </c>
      <c r="Q54" s="517">
        <v>45382</v>
      </c>
      <c r="R54" s="524" t="s">
        <v>56</v>
      </c>
    </row>
    <row r="55" spans="1:91" s="145" customFormat="1" ht="43.5" x14ac:dyDescent="0.25">
      <c r="A55" s="26"/>
      <c r="B55" s="454" t="s">
        <v>231</v>
      </c>
      <c r="C55" s="454" t="s">
        <v>231</v>
      </c>
      <c r="D55" s="454" t="s">
        <v>232</v>
      </c>
      <c r="E55" s="454" t="s">
        <v>34</v>
      </c>
      <c r="F55" s="454" t="s">
        <v>35</v>
      </c>
      <c r="G55" s="454" t="s">
        <v>219</v>
      </c>
      <c r="H55" s="454"/>
      <c r="I55" s="201">
        <v>299319.07</v>
      </c>
      <c r="J55" s="454" t="s">
        <v>69</v>
      </c>
      <c r="K55" s="456" t="s">
        <v>36</v>
      </c>
      <c r="L55" s="454" t="s">
        <v>137</v>
      </c>
      <c r="M55" s="455">
        <v>45057</v>
      </c>
      <c r="N55" s="455">
        <v>45169</v>
      </c>
      <c r="O55" s="454" t="s">
        <v>233</v>
      </c>
      <c r="P55" s="454" t="s">
        <v>69</v>
      </c>
      <c r="Q55" s="518">
        <v>45169</v>
      </c>
      <c r="R55" s="525" t="s">
        <v>234</v>
      </c>
    </row>
    <row r="56" spans="1:91" s="140" customFormat="1" ht="42.75" x14ac:dyDescent="0.2">
      <c r="A56" s="178"/>
      <c r="B56" s="171" t="s">
        <v>235</v>
      </c>
      <c r="C56" s="171" t="s">
        <v>235</v>
      </c>
      <c r="D56" s="171" t="s">
        <v>236</v>
      </c>
      <c r="E56" s="23" t="s">
        <v>34</v>
      </c>
      <c r="F56" s="171" t="s">
        <v>34</v>
      </c>
      <c r="G56" s="171" t="s">
        <v>69</v>
      </c>
      <c r="H56" s="179" t="s">
        <v>89</v>
      </c>
      <c r="I56" s="457">
        <v>95478.63</v>
      </c>
      <c r="J56" s="171"/>
      <c r="K56" s="1" t="s">
        <v>36</v>
      </c>
      <c r="L56" s="36" t="s">
        <v>76</v>
      </c>
      <c r="M56" s="455">
        <v>44893</v>
      </c>
      <c r="N56" s="297">
        <v>45988</v>
      </c>
      <c r="O56" s="65" t="s">
        <v>71</v>
      </c>
      <c r="P56" s="65" t="s">
        <v>116</v>
      </c>
      <c r="Q56" s="519">
        <v>45988</v>
      </c>
      <c r="R56" s="523" t="s">
        <v>113</v>
      </c>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c r="BB56" s="291"/>
      <c r="BC56" s="291"/>
      <c r="BD56" s="291"/>
      <c r="BE56" s="291"/>
      <c r="BF56" s="291"/>
      <c r="BG56" s="291"/>
      <c r="BH56" s="291"/>
      <c r="BI56" s="291"/>
      <c r="BJ56" s="291"/>
      <c r="BK56" s="291"/>
      <c r="BL56" s="291"/>
      <c r="BM56" s="291"/>
      <c r="BN56" s="291"/>
      <c r="BO56" s="291"/>
      <c r="BP56" s="291"/>
      <c r="BQ56" s="291"/>
      <c r="BR56" s="291"/>
      <c r="BS56" s="291"/>
      <c r="BT56" s="291"/>
      <c r="BU56" s="291"/>
      <c r="BV56" s="291"/>
      <c r="BW56" s="291"/>
      <c r="BX56" s="291"/>
      <c r="BY56" s="291"/>
      <c r="BZ56" s="291"/>
      <c r="CA56" s="291"/>
      <c r="CB56" s="291"/>
      <c r="CC56" s="291"/>
      <c r="CD56" s="291"/>
      <c r="CE56" s="291"/>
      <c r="CF56" s="291"/>
      <c r="CG56" s="291"/>
      <c r="CH56" s="291"/>
      <c r="CI56" s="291"/>
      <c r="CJ56" s="291"/>
      <c r="CK56" s="291"/>
      <c r="CL56" s="291"/>
      <c r="CM56" s="291"/>
    </row>
    <row r="57" spans="1:91" x14ac:dyDescent="0.25">
      <c r="A57" s="45"/>
    </row>
    <row r="58" spans="1:91" x14ac:dyDescent="0.25">
      <c r="A58" s="45"/>
    </row>
    <row r="59" spans="1:91" x14ac:dyDescent="0.25">
      <c r="A59" s="45"/>
    </row>
    <row r="60" spans="1:91" x14ac:dyDescent="0.25">
      <c r="A60" s="45"/>
    </row>
    <row r="61" spans="1:91" x14ac:dyDescent="0.25">
      <c r="A61" s="45"/>
    </row>
    <row r="62" spans="1:91" x14ac:dyDescent="0.25">
      <c r="A62" s="45"/>
    </row>
    <row r="63" spans="1:91" x14ac:dyDescent="0.25">
      <c r="A63" s="26"/>
    </row>
  </sheetData>
  <autoFilter ref="A1:R56" xr:uid="{D4BC66FA-75D4-4252-8FB3-6A9CD87900E7}"/>
  <dataValidations count="37">
    <dataValidation allowBlank="1" showInputMessage="1" showErrorMessage="1" promptTitle="Senior Responsible Officer" prompt="Enter the name of the senior officer responsible for this contract on behalf of the Council" sqref="K2:L10 K56 K30:K53 K10:K27" xr:uid="{56CA7B58-1E66-452E-996F-671981A48419}"/>
    <dataValidation allowBlank="1" showInputMessage="1" showErrorMessage="1" promptTitle="Extension Options" prompt="Enter a description of any extension options available in the contract (if relevant)" sqref="P54 P2:P12" xr:uid="{0CB3C057-A12F-4D80-B663-1E287351532F}"/>
    <dataValidation allowBlank="1" showInputMessage="1" showErrorMessage="1" promptTitle="Contract Ref." prompt="Enter the unique Contract Reference that has been assigned to this contract" sqref="A2:A4 A7:A10" xr:uid="{57F1DA9D-9DAD-45EC-BBA4-2FAE665C77E3}"/>
    <dataValidation allowBlank="1" showInputMessage="1" showErrorMessage="1" promptTitle="Contract Title" prompt="Enter the title of the awarded contract" sqref="B2:C2 C5 B3:B10" xr:uid="{FD3D2176-BF6E-440E-851C-F9A5870A2FF1}"/>
    <dataValidation type="list" allowBlank="1" showInputMessage="1" showErrorMessage="1" promptTitle="SME or Voluntary organisation." prompt="Is the supplier an SME (Small or medium sized enterprise) or from the voluntary/community sector._x000a__x000a_Please enter SME, Voluntary or N/A." sqref="G2:G10" xr:uid="{20FB1C4B-E0A2-4001-B860-35356CF556D0}">
      <formula1>"SME, Voluntary, N/A"</formula1>
    </dataValidation>
    <dataValidation allowBlank="1" showInputMessage="1" showErrorMessage="1" promptTitle="VAT that cannot be recovered" prompt="Enter the amount of VAT that cannot be recovered. If none please enter &quot;0&quot;." sqref="J2:J10" xr:uid="{1B94CF81-6150-4571-B4AF-8221C230EF7D}"/>
    <dataValidation allowBlank="1" showInputMessage="1" showErrorMessage="1" promptTitle="Current Expiry Date" prompt="Enter the date on which the contract is currently scheduled to expire" sqref="Q2 Q6" xr:uid="{31C9B322-BF48-4FFB-97D8-917E52226F44}"/>
    <dataValidation allowBlank="1" showInputMessage="1" showErrorMessage="1" promptTitle="Commencement Date" prompt="Enter the date on which this contract commences" sqref="M2:M10" xr:uid="{44A83DA7-42F4-4E51-B3FB-C8B2A503E051}"/>
    <dataValidation allowBlank="1" showInputMessage="1" showErrorMessage="1" promptTitle="Initial Expiry Date" prompt="Enter the date on which the contract will expire (excluding extension options)" sqref="Q7:Q10 Q3:Q5 N2:N10" xr:uid="{592F47CB-D114-4D9E-8EEF-4E71FC5630DC}"/>
    <dataValidation allowBlank="1" showInputMessage="1" showErrorMessage="1" promptTitle="Contract length" prompt="Enter the length of contract entered excluding any possible extensions." sqref="O54 O2:O12" xr:uid="{B3326C74-B86E-46A9-A2FF-77004E7383D0}"/>
    <dataValidation allowBlank="1" showInputMessage="1" showErrorMessage="1" promptTitle="Supplier Name" prompt="Enter the registered name of this supplier as stated in the contract" sqref="A5:A6 F20 D2:F10 E56 G34:G36 E11:E49" xr:uid="{2F48E93F-0229-4478-95F9-AA89F72CE348}"/>
    <dataValidation allowBlank="1" showInputMessage="1" showErrorMessage="1" promptTitle="Estimated Contract Value" prompt="Enter the estimated total value over the full duration of the contract including any extension options" sqref="I2:I10" xr:uid="{7F458DD4-1B84-45AF-A8B8-62EE92AC8D79}"/>
    <dataValidation allowBlank="1" showInputMessage="1" showErrorMessage="1" promptTitle="Yearly contract value" prompt="Enter the estimated yearly value for this contract" sqref="H2:H4 H6:H10" xr:uid="{02166556-54D7-48FE-91EC-29B0B4D1F109}"/>
    <dataValidation type="list" allowBlank="1" showInputMessage="1" showErrorMessage="1" sqref="R2:R5 R7:R10 R54" xr:uid="{3659B982-CB26-455E-AB26-1BA43D01E01F}">
      <formula1>"Contract let via quote, Contract let via tender, Out to Tender, Tender being developed, Contract let via framework"</formula1>
    </dataValidation>
    <dataValidation allowBlank="1" showInputMessage="1" showErrorMessage="1" promptTitle="Contract Description" prompt="Enter a brief description of the supplies, services or works to be provided under this contract" sqref="C3:C4 C6:C10" xr:uid="{6CC29F43-3219-43B9-B371-8842DA472D2E}"/>
    <dataValidation type="list" allowBlank="1" showInputMessage="1" showErrorMessage="1" sqref="R6" xr:uid="{C54A9A00-9D3E-4BC9-AF26-F5613C600F5D}">
      <formula1>"Contract let via quote, Contract let via tender, Out to Tender "</formula1>
    </dataValidation>
    <dataValidation allowBlank="1" showInputMessage="1" showErrorMessage="1" promptTitle="Estimated Contract Value" prompt="Enter the amount of VAT that cannot be recovered. If none please enter &quot;0&quot;." sqref="J11:J18 J56" xr:uid="{435E5FE2-3CE0-4072-A638-CAB13B1CBE17}">
      <formula1>0</formula1>
      <formula2>0</formula2>
    </dataValidation>
    <dataValidation type="list" allowBlank="1" showInputMessage="1" showErrorMessage="1" sqref="R11:R18" xr:uid="{5D598E46-DB20-4EE1-92B1-CF840E282C3D}">
      <formula1>"Contract let via quote,Contract let via tender,Out to Tender "</formula1>
      <formula2>0</formula2>
    </dataValidation>
    <dataValidation allowBlank="1" showInputMessage="1" showErrorMessage="1" promptTitle="Commencement Date" prompt="Enter the date on which this contract commences" sqref="M11:M18 M21:M22 M41 M56" xr:uid="{3254DA8C-FA8B-40EF-93DC-059BC99BE7F4}">
      <formula1>0</formula1>
      <formula2>0</formula2>
    </dataValidation>
    <dataValidation allowBlank="1" showInputMessage="1" showErrorMessage="1" promptTitle="Senior Responsible Officer" prompt="Enter the name of the senior officer responsible for this contract on behalf of the Council" sqref="L11:L18 L56" xr:uid="{E4BA2354-9364-4A60-AFD7-2C16D793207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11:G18 G41 G21:G22 G56" xr:uid="{A359924E-3969-41CA-AAA8-D20E17A37165}">
      <formula1>"SME,Voluntary,N/A"</formula1>
      <formula2>0</formula2>
    </dataValidation>
    <dataValidation allowBlank="1" showInputMessage="1" showErrorMessage="1" promptTitle="Estimated Contract Value" prompt="Enter the estimated total value over the full duration of the contract including any extension options" sqref="H11:I11 I12:I14 I21:I22 I41" xr:uid="{508E5E05-3C6E-4261-A2D7-F815A27FCE15}">
      <formula1>0</formula1>
      <formula2>0</formula2>
    </dataValidation>
    <dataValidation allowBlank="1" showInputMessage="1" showErrorMessage="1" promptTitle="Contract length" prompt="Enter the length of contract entered excluding any possible extensions." sqref="O41 O21:O22" xr:uid="{690645D5-B4F8-4F2A-9181-E7D7AE05CBBF}">
      <formula1>0</formula1>
      <formula2>0</formula2>
    </dataValidation>
    <dataValidation allowBlank="1" showInputMessage="1" showErrorMessage="1" promptTitle="Initial Expiry Date" prompt="Enter the date on which the contract will expire (excluding extension options)" sqref="N11:N18 O13:Q18 N21:N22 N56:Q56 N41 P41:Q41" xr:uid="{A99D2AD7-335C-4A99-AB11-7B004946D11A}">
      <formula1>0</formula1>
      <formula2>0</formula2>
    </dataValidation>
    <dataValidation allowBlank="1" showInputMessage="1" showErrorMessage="1" promptTitle="Extension Options" prompt="Enter a description of any extension options available in the contract (if relevant)" sqref="P21:P22" xr:uid="{A89ADA52-40B8-4656-A5A0-24049B092C3A}">
      <formula1>0</formula1>
      <formula2>0</formula2>
    </dataValidation>
    <dataValidation allowBlank="1" showInputMessage="1" showErrorMessage="1" promptTitle="Contract Ref." prompt="Enter the unique Contract Reference that has been assigned to this contract" sqref="A11:A18 A20 A41:A42 A56" xr:uid="{FAEC0923-1442-4B76-8F7D-A6C6686B4A1A}">
      <formula1>0</formula1>
      <formula2>0</formula2>
    </dataValidation>
    <dataValidation allowBlank="1" showInputMessage="1" showErrorMessage="1" promptTitle="Contract Title" prompt="Enter the title of the awarded contract" sqref="B11:B18 B41:C41 B21:B22 C21 C13:C18 B56:C56" xr:uid="{EC38691A-01BC-4C17-8A94-7354EA7D2ECB}">
      <formula1>0</formula1>
      <formula2>0</formula2>
    </dataValidation>
    <dataValidation allowBlank="1" showInputMessage="1" showErrorMessage="1" promptTitle="Supplier Name" prompt="Enter the registered name of this supplier as stated in the contract" sqref="D21:D22 D11:D18 F11:F17 D41 F19 F49 D56 F56 F43:F47 F34:F37 F21:F22 F24:F29" xr:uid="{190A16A2-1172-4F89-9110-ADF638E9482B}">
      <formula1>0</formula1>
      <formula2>0</formula2>
    </dataValidation>
    <dataValidation allowBlank="1" showInputMessage="1" showErrorMessage="1" promptTitle="Yearly contract value." prompt="Enter the estimated yearly value for this contract" sqref="H12:H18 H56" xr:uid="{FBDDD3C1-F47F-4C19-B385-639471245636}">
      <formula1>0</formula1>
      <formula2>0</formula2>
    </dataValidation>
    <dataValidation allowBlank="1" showInputMessage="1" showErrorMessage="1" promptTitle="Contract Description" prompt="Enter a brief description of the supplies, services or works to be provided under this contract" sqref="C12" xr:uid="{65E2B55B-C03D-419E-9364-39240117CC00}">
      <formula1>0</formula1>
      <formula2>0</formula2>
    </dataValidation>
    <dataValidation type="list" allowBlank="1" showInputMessage="1" showErrorMessage="1" sqref="R21:R22 R27 R30:R36" xr:uid="{CB49A848-5FE6-439C-A05B-735D5CFEE295}">
      <formula1>"Contract let via quote,Contract let via tender,Out to Tender,Tender being developed,Contract let via framework"</formula1>
      <formula2>0</formula2>
    </dataValidation>
    <dataValidation allowBlank="1" showInputMessage="1" showErrorMessage="1" promptTitle="Lead Client Manager" prompt="Enter the name of the Lead Client Manager who will manage this contract" sqref="L41 L21:L22" xr:uid="{92641ED0-E5DC-474D-91F4-E975D6559E97}">
      <formula1>0</formula1>
      <formula2>0</formula2>
    </dataValidation>
    <dataValidation allowBlank="1" showInputMessage="1" showErrorMessage="1" promptTitle="VAT that cannot be recovered" prompt="Enter the amount of VAT that cannot be recovered. If none please enter &quot;0&quot;." sqref="J41 J21:J22" xr:uid="{9574EAF0-E730-4A95-B20A-25722A203DA4}">
      <formula1>0</formula1>
      <formula2>0</formula2>
    </dataValidation>
    <dataValidation allowBlank="1" showInputMessage="1" showErrorMessage="1" promptTitle="Yearly contract value" prompt="Enter the estimated yearly value for this contract" sqref="H21:H22 H41" xr:uid="{4D57CCB1-5986-4E58-9D8F-6D2B41EA38BC}">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26" xr:uid="{CEFC9E37-3EA4-4DBA-9CEC-D671975B4970}">
      <formula1>"Contract let via quote,Contract let via tender,Out to Tender "</formula1>
      <formula2>0</formula2>
    </dataValidation>
    <dataValidation type="list" allowBlank="1" showInputMessage="1" showErrorMessage="1" prompt="Whether or not the contract was the result of an invitation to quote or a published invitation to tender, or is at the invitation to tender stage" sqref="R41" xr:uid="{C637E968-B46F-4B34-87FA-EDF13151D5BE}">
      <formula1>"Contract let via quote,Conract let via tender,Out to Tender "</formula1>
      <formula2>0</formula2>
    </dataValidation>
    <dataValidation allowBlank="1" showInputMessage="1" showErrorMessage="1" promptTitle="Current Expiry Date" prompt="Enter the date on which the contract is currently scheduled to expire" sqref="Q11" xr:uid="{0B9541A3-68F8-4689-9F99-8330BF4D21A2}">
      <formula1>0</formula1>
      <formula2>0</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48DBA-FD69-4FF6-B473-58656148C88F}">
  <sheetPr>
    <tabColor rgb="FF7030A0"/>
  </sheetPr>
  <dimension ref="A1:CM74"/>
  <sheetViews>
    <sheetView topLeftCell="C6" zoomScale="90" zoomScaleNormal="90" workbookViewId="0">
      <pane ySplit="1" topLeftCell="A7" activePane="bottomLeft" state="frozen"/>
      <selection pane="bottomLeft" activeCell="C28" sqref="A28:XFD28"/>
    </sheetView>
  </sheetViews>
  <sheetFormatPr defaultRowHeight="15" x14ac:dyDescent="0.25"/>
  <cols>
    <col min="1" max="1" width="14.5703125" customWidth="1"/>
    <col min="2" max="2" width="37" customWidth="1"/>
    <col min="3" max="3" width="28.42578125" customWidth="1"/>
    <col min="4" max="4" width="27.28515625" customWidth="1"/>
    <col min="5" max="5" width="9.28515625" customWidth="1"/>
    <col min="6" max="6" width="11.42578125" customWidth="1"/>
    <col min="7" max="7" width="18.5703125" customWidth="1"/>
    <col min="8" max="8" width="17.7109375" customWidth="1"/>
    <col min="9" max="9" width="19.28515625" customWidth="1"/>
    <col min="10" max="10" width="10.7109375" customWidth="1"/>
    <col min="11" max="11" width="23.5703125" customWidth="1"/>
    <col min="12" max="12" width="15.42578125" customWidth="1"/>
    <col min="13" max="13" width="17" customWidth="1"/>
    <col min="14" max="14" width="12.5703125" customWidth="1"/>
    <col min="15" max="15" width="12" bestFit="1" customWidth="1"/>
    <col min="16" max="16" width="11.5703125" customWidth="1"/>
    <col min="17" max="17" width="14" customWidth="1"/>
    <col min="18" max="18" width="12.140625" customWidth="1"/>
  </cols>
  <sheetData>
    <row r="1" spans="1:21" x14ac:dyDescent="0.25">
      <c r="A1" s="98" t="s">
        <v>237</v>
      </c>
    </row>
    <row r="3" spans="1:21" x14ac:dyDescent="0.25">
      <c r="A3" s="112" t="s">
        <v>238</v>
      </c>
      <c r="B3" s="111" t="s">
        <v>239</v>
      </c>
    </row>
    <row r="4" spans="1:21" x14ac:dyDescent="0.25">
      <c r="A4" s="112" t="s">
        <v>240</v>
      </c>
      <c r="B4" s="111" t="s">
        <v>241</v>
      </c>
    </row>
    <row r="6" spans="1:21" ht="90" x14ac:dyDescent="0.25">
      <c r="A6" s="113" t="s">
        <v>13</v>
      </c>
      <c r="B6" s="113" t="s">
        <v>14</v>
      </c>
      <c r="C6" s="113" t="s">
        <v>15</v>
      </c>
      <c r="D6" s="113" t="s">
        <v>16</v>
      </c>
      <c r="E6" s="113" t="s">
        <v>17</v>
      </c>
      <c r="F6" s="113" t="s">
        <v>18</v>
      </c>
      <c r="G6" s="113" t="s">
        <v>19</v>
      </c>
      <c r="H6" s="113" t="s">
        <v>20</v>
      </c>
      <c r="I6" s="113" t="s">
        <v>21</v>
      </c>
      <c r="J6" s="113" t="s">
        <v>22</v>
      </c>
      <c r="K6" s="113" t="s">
        <v>23</v>
      </c>
      <c r="L6" s="113" t="s">
        <v>24</v>
      </c>
      <c r="M6" s="113" t="s">
        <v>25</v>
      </c>
      <c r="N6" s="113" t="s">
        <v>26</v>
      </c>
      <c r="O6" s="113" t="s">
        <v>27</v>
      </c>
      <c r="P6" s="113" t="s">
        <v>28</v>
      </c>
      <c r="Q6" s="126" t="s">
        <v>29</v>
      </c>
      <c r="R6" s="520" t="s">
        <v>30</v>
      </c>
    </row>
    <row r="7" spans="1:21" ht="57" x14ac:dyDescent="0.25">
      <c r="A7" s="30" t="s">
        <v>242</v>
      </c>
      <c r="B7" s="30" t="s">
        <v>243</v>
      </c>
      <c r="C7" s="30" t="s">
        <v>243</v>
      </c>
      <c r="D7" s="30" t="s">
        <v>244</v>
      </c>
      <c r="E7" s="29" t="s">
        <v>34</v>
      </c>
      <c r="F7" s="29" t="s">
        <v>34</v>
      </c>
      <c r="G7" s="34" t="s">
        <v>69</v>
      </c>
      <c r="H7" s="146">
        <v>13849</v>
      </c>
      <c r="I7" s="146">
        <v>180000</v>
      </c>
      <c r="J7" s="29" t="s">
        <v>69</v>
      </c>
      <c r="K7" s="231" t="s">
        <v>245</v>
      </c>
      <c r="L7" s="30" t="s">
        <v>246</v>
      </c>
      <c r="M7" s="48">
        <v>39727</v>
      </c>
      <c r="N7" s="48">
        <v>47031</v>
      </c>
      <c r="O7" s="30" t="s">
        <v>247</v>
      </c>
      <c r="P7" s="48" t="s">
        <v>39</v>
      </c>
      <c r="Q7" s="509">
        <v>47031</v>
      </c>
      <c r="R7" s="3" t="s">
        <v>79</v>
      </c>
    </row>
    <row r="8" spans="1:21" ht="42.75" x14ac:dyDescent="0.25">
      <c r="A8" s="30"/>
      <c r="B8" s="30" t="s">
        <v>248</v>
      </c>
      <c r="C8" s="30" t="s">
        <v>248</v>
      </c>
      <c r="D8" s="30" t="s">
        <v>249</v>
      </c>
      <c r="E8" s="29" t="s">
        <v>34</v>
      </c>
      <c r="F8" s="29" t="s">
        <v>34</v>
      </c>
      <c r="G8" s="34" t="s">
        <v>69</v>
      </c>
      <c r="H8" s="146" t="s">
        <v>250</v>
      </c>
      <c r="I8" s="146" t="s">
        <v>250</v>
      </c>
      <c r="J8" s="29" t="s">
        <v>69</v>
      </c>
      <c r="K8" s="231" t="s">
        <v>245</v>
      </c>
      <c r="L8" s="30" t="s">
        <v>246</v>
      </c>
      <c r="M8" s="48">
        <v>43961</v>
      </c>
      <c r="N8" s="48">
        <v>44326</v>
      </c>
      <c r="O8" s="30" t="s">
        <v>251</v>
      </c>
      <c r="P8" s="48" t="s">
        <v>252</v>
      </c>
      <c r="Q8" s="509">
        <v>45422</v>
      </c>
      <c r="R8" s="3" t="s">
        <v>79</v>
      </c>
    </row>
    <row r="9" spans="1:21" s="128" customFormat="1" ht="42.75" x14ac:dyDescent="0.25">
      <c r="A9" s="29"/>
      <c r="B9" s="29" t="s">
        <v>253</v>
      </c>
      <c r="C9" s="29" t="s">
        <v>254</v>
      </c>
      <c r="D9" s="29" t="s">
        <v>255</v>
      </c>
      <c r="E9" s="29" t="s">
        <v>35</v>
      </c>
      <c r="F9" s="29" t="s">
        <v>35</v>
      </c>
      <c r="G9" s="34" t="s">
        <v>69</v>
      </c>
      <c r="H9" s="146" t="s">
        <v>256</v>
      </c>
      <c r="I9" s="146">
        <v>2000000</v>
      </c>
      <c r="J9" s="29" t="s">
        <v>69</v>
      </c>
      <c r="K9" s="231" t="s">
        <v>245</v>
      </c>
      <c r="L9" s="29" t="s">
        <v>257</v>
      </c>
      <c r="M9" s="29">
        <v>44452</v>
      </c>
      <c r="N9" s="29">
        <v>45548</v>
      </c>
      <c r="O9" s="29" t="s">
        <v>44</v>
      </c>
      <c r="P9" s="59" t="s">
        <v>116</v>
      </c>
      <c r="Q9" s="120">
        <v>46278</v>
      </c>
      <c r="R9" s="29" t="s">
        <v>46</v>
      </c>
      <c r="S9" s="26"/>
      <c r="T9" s="26"/>
      <c r="U9" s="26"/>
    </row>
    <row r="10" spans="1:21" s="26" customFormat="1" ht="42.75" x14ac:dyDescent="0.25">
      <c r="A10" s="3"/>
      <c r="B10" s="3" t="s">
        <v>258</v>
      </c>
      <c r="C10" s="3" t="s">
        <v>258</v>
      </c>
      <c r="D10" s="3" t="s">
        <v>259</v>
      </c>
      <c r="E10" s="29" t="s">
        <v>34</v>
      </c>
      <c r="F10" s="29" t="s">
        <v>34</v>
      </c>
      <c r="G10" s="34" t="s">
        <v>69</v>
      </c>
      <c r="H10" s="146">
        <v>1800</v>
      </c>
      <c r="I10" s="146">
        <v>3600</v>
      </c>
      <c r="J10" s="29" t="s">
        <v>69</v>
      </c>
      <c r="K10" s="231" t="s">
        <v>245</v>
      </c>
      <c r="L10" s="3" t="s">
        <v>257</v>
      </c>
      <c r="M10" s="39">
        <v>43831</v>
      </c>
      <c r="N10" s="39">
        <v>44561</v>
      </c>
      <c r="O10" s="58" t="s">
        <v>119</v>
      </c>
      <c r="P10" s="59" t="s">
        <v>116</v>
      </c>
      <c r="Q10" s="120">
        <v>45291</v>
      </c>
      <c r="R10" s="3" t="s">
        <v>46</v>
      </c>
    </row>
    <row r="11" spans="1:21" s="26" customFormat="1" ht="42.75" x14ac:dyDescent="0.25">
      <c r="A11" s="3"/>
      <c r="B11" s="3" t="s">
        <v>260</v>
      </c>
      <c r="C11" s="3" t="s">
        <v>261</v>
      </c>
      <c r="D11" s="3" t="s">
        <v>262</v>
      </c>
      <c r="E11" s="29" t="s">
        <v>34</v>
      </c>
      <c r="F11" s="29" t="s">
        <v>34</v>
      </c>
      <c r="G11" s="34" t="s">
        <v>69</v>
      </c>
      <c r="H11" s="146">
        <v>18500</v>
      </c>
      <c r="I11" s="146">
        <v>126000</v>
      </c>
      <c r="J11" s="29" t="s">
        <v>69</v>
      </c>
      <c r="K11" s="231" t="s">
        <v>245</v>
      </c>
      <c r="L11" s="3" t="s">
        <v>257</v>
      </c>
      <c r="M11" s="39">
        <v>44774</v>
      </c>
      <c r="N11" s="39">
        <v>45504</v>
      </c>
      <c r="O11" s="58" t="s">
        <v>119</v>
      </c>
      <c r="P11" s="59" t="s">
        <v>86</v>
      </c>
      <c r="Q11" s="493">
        <v>45504</v>
      </c>
      <c r="R11" s="3" t="s">
        <v>46</v>
      </c>
    </row>
    <row r="12" spans="1:21" s="26" customFormat="1" ht="28.5" x14ac:dyDescent="0.25">
      <c r="A12" s="265"/>
      <c r="B12" s="3" t="s">
        <v>263</v>
      </c>
      <c r="C12" s="3" t="s">
        <v>264</v>
      </c>
      <c r="D12" s="265" t="s">
        <v>265</v>
      </c>
      <c r="E12" s="29" t="s">
        <v>34</v>
      </c>
      <c r="F12" s="29" t="s">
        <v>34</v>
      </c>
      <c r="G12" s="34" t="s">
        <v>69</v>
      </c>
      <c r="H12" s="146">
        <v>6500</v>
      </c>
      <c r="I12" s="146">
        <v>89000</v>
      </c>
      <c r="J12" s="29" t="s">
        <v>69</v>
      </c>
      <c r="K12" s="231" t="s">
        <v>245</v>
      </c>
      <c r="L12" s="3" t="s">
        <v>257</v>
      </c>
      <c r="M12" s="39">
        <v>40269</v>
      </c>
      <c r="N12" s="39">
        <v>42947</v>
      </c>
      <c r="O12" s="58" t="s">
        <v>38</v>
      </c>
      <c r="P12" s="59" t="s">
        <v>86</v>
      </c>
      <c r="Q12" s="494">
        <v>45504</v>
      </c>
      <c r="R12" s="3" t="s">
        <v>56</v>
      </c>
    </row>
    <row r="13" spans="1:21" s="26" customFormat="1" ht="28.5" x14ac:dyDescent="0.25">
      <c r="A13" s="97"/>
      <c r="B13" s="97" t="s">
        <v>266</v>
      </c>
      <c r="C13" s="97" t="s">
        <v>266</v>
      </c>
      <c r="D13" s="97" t="s">
        <v>267</v>
      </c>
      <c r="E13" s="100" t="s">
        <v>34</v>
      </c>
      <c r="F13" s="100" t="s">
        <v>34</v>
      </c>
      <c r="G13" s="97" t="s">
        <v>69</v>
      </c>
      <c r="H13" s="354">
        <v>10000</v>
      </c>
      <c r="I13" s="354">
        <v>20000</v>
      </c>
      <c r="J13" s="100" t="s">
        <v>69</v>
      </c>
      <c r="K13" s="355" t="s">
        <v>245</v>
      </c>
      <c r="L13" s="3" t="s">
        <v>257</v>
      </c>
      <c r="M13" s="39">
        <v>44620</v>
      </c>
      <c r="N13" s="39">
        <v>45349</v>
      </c>
      <c r="O13" s="40" t="s">
        <v>119</v>
      </c>
      <c r="P13" s="3" t="s">
        <v>268</v>
      </c>
      <c r="Q13" s="493">
        <v>45349</v>
      </c>
      <c r="R13" s="3" t="s">
        <v>56</v>
      </c>
    </row>
    <row r="14" spans="1:21" ht="28.5" x14ac:dyDescent="0.25">
      <c r="A14" s="34" t="s">
        <v>269</v>
      </c>
      <c r="B14" s="90" t="s">
        <v>270</v>
      </c>
      <c r="C14" s="34" t="s">
        <v>270</v>
      </c>
      <c r="D14" s="34" t="s">
        <v>271</v>
      </c>
      <c r="E14" s="34" t="s">
        <v>34</v>
      </c>
      <c r="F14" s="156" t="s">
        <v>34</v>
      </c>
      <c r="G14" s="34" t="s">
        <v>69</v>
      </c>
      <c r="H14" s="146">
        <v>20000</v>
      </c>
      <c r="I14" s="146">
        <v>20000</v>
      </c>
      <c r="J14" s="29" t="s">
        <v>69</v>
      </c>
      <c r="K14" s="34" t="s">
        <v>272</v>
      </c>
      <c r="L14" s="34" t="s">
        <v>273</v>
      </c>
      <c r="M14" s="65">
        <v>38991</v>
      </c>
      <c r="N14" s="65">
        <v>39355</v>
      </c>
      <c r="O14" s="34" t="s">
        <v>227</v>
      </c>
      <c r="P14" s="34" t="s">
        <v>38</v>
      </c>
      <c r="Q14" s="71">
        <v>45199</v>
      </c>
      <c r="R14" s="3" t="s">
        <v>79</v>
      </c>
    </row>
    <row r="15" spans="1:21" ht="57" x14ac:dyDescent="0.25">
      <c r="A15" s="66"/>
      <c r="B15" s="66" t="s">
        <v>274</v>
      </c>
      <c r="C15" s="66" t="s">
        <v>275</v>
      </c>
      <c r="D15" s="66" t="s">
        <v>276</v>
      </c>
      <c r="E15" s="34" t="s">
        <v>35</v>
      </c>
      <c r="F15" s="66" t="s">
        <v>35</v>
      </c>
      <c r="G15" s="66" t="s">
        <v>69</v>
      </c>
      <c r="H15" s="463">
        <v>349633.24</v>
      </c>
      <c r="I15" s="146">
        <v>1331682</v>
      </c>
      <c r="J15" s="29" t="s">
        <v>69</v>
      </c>
      <c r="K15" s="34" t="s">
        <v>272</v>
      </c>
      <c r="L15" s="34" t="s">
        <v>273</v>
      </c>
      <c r="M15" s="67">
        <v>43525</v>
      </c>
      <c r="N15" s="65">
        <v>44620</v>
      </c>
      <c r="O15" s="66" t="s">
        <v>277</v>
      </c>
      <c r="P15" s="66" t="s">
        <v>278</v>
      </c>
      <c r="Q15" s="71">
        <v>45350</v>
      </c>
      <c r="R15" s="416" t="s">
        <v>79</v>
      </c>
    </row>
    <row r="16" spans="1:21" ht="42.75" x14ac:dyDescent="0.25">
      <c r="A16" s="34"/>
      <c r="B16" s="66" t="s">
        <v>279</v>
      </c>
      <c r="C16" s="66" t="s">
        <v>280</v>
      </c>
      <c r="D16" s="66" t="s">
        <v>281</v>
      </c>
      <c r="E16" s="34" t="s">
        <v>34</v>
      </c>
      <c r="F16" s="156" t="s">
        <v>34</v>
      </c>
      <c r="G16" s="34" t="s">
        <v>69</v>
      </c>
      <c r="H16" s="146">
        <v>11536.57</v>
      </c>
      <c r="I16" s="146">
        <v>11536.57</v>
      </c>
      <c r="J16" s="29" t="s">
        <v>69</v>
      </c>
      <c r="K16" s="34" t="s">
        <v>272</v>
      </c>
      <c r="L16" s="34" t="s">
        <v>273</v>
      </c>
      <c r="M16" s="65">
        <v>44482</v>
      </c>
      <c r="N16" s="65">
        <v>44846</v>
      </c>
      <c r="O16" s="34" t="s">
        <v>86</v>
      </c>
      <c r="P16" s="70" t="s">
        <v>38</v>
      </c>
      <c r="Q16" s="71">
        <v>45211</v>
      </c>
      <c r="R16" s="3" t="s">
        <v>56</v>
      </c>
    </row>
    <row r="17" spans="1:18" ht="57" x14ac:dyDescent="0.25">
      <c r="A17" s="70" t="s">
        <v>282</v>
      </c>
      <c r="B17" s="70" t="s">
        <v>283</v>
      </c>
      <c r="C17" s="70" t="s">
        <v>283</v>
      </c>
      <c r="D17" s="88" t="s">
        <v>284</v>
      </c>
      <c r="E17" s="34" t="s">
        <v>34</v>
      </c>
      <c r="F17" s="66" t="s">
        <v>35</v>
      </c>
      <c r="G17" s="70" t="s">
        <v>69</v>
      </c>
      <c r="H17" s="146">
        <f>150000+28000</f>
        <v>178000</v>
      </c>
      <c r="I17" s="146">
        <f>H17*12</f>
        <v>2136000</v>
      </c>
      <c r="J17" s="29" t="s">
        <v>69</v>
      </c>
      <c r="K17" s="34" t="s">
        <v>272</v>
      </c>
      <c r="L17" s="70" t="s">
        <v>273</v>
      </c>
      <c r="M17" s="65">
        <v>40819</v>
      </c>
      <c r="N17" s="65">
        <v>42646</v>
      </c>
      <c r="O17" s="70" t="s">
        <v>285</v>
      </c>
      <c r="P17" s="70" t="s">
        <v>38</v>
      </c>
      <c r="Q17" s="71">
        <v>45201</v>
      </c>
      <c r="R17" s="1" t="s">
        <v>79</v>
      </c>
    </row>
    <row r="18" spans="1:18" ht="57" x14ac:dyDescent="0.25">
      <c r="A18" s="70"/>
      <c r="B18" s="34" t="s">
        <v>286</v>
      </c>
      <c r="C18" s="34" t="s">
        <v>286</v>
      </c>
      <c r="D18" s="34" t="s">
        <v>287</v>
      </c>
      <c r="E18" s="29" t="s">
        <v>34</v>
      </c>
      <c r="F18" s="29" t="s">
        <v>34</v>
      </c>
      <c r="G18" s="34" t="s">
        <v>69</v>
      </c>
      <c r="H18" s="146">
        <v>3173</v>
      </c>
      <c r="I18" s="146">
        <v>9616</v>
      </c>
      <c r="J18" s="34"/>
      <c r="K18" s="231" t="s">
        <v>245</v>
      </c>
      <c r="L18" s="34" t="s">
        <v>288</v>
      </c>
      <c r="M18" s="65">
        <v>43809</v>
      </c>
      <c r="N18" s="65">
        <v>44904</v>
      </c>
      <c r="O18" s="65" t="s">
        <v>71</v>
      </c>
      <c r="P18" s="70" t="s">
        <v>38</v>
      </c>
      <c r="Q18" s="71">
        <v>45270</v>
      </c>
      <c r="R18" s="3" t="s">
        <v>56</v>
      </c>
    </row>
    <row r="19" spans="1:18" ht="57" x14ac:dyDescent="0.25">
      <c r="A19" s="34"/>
      <c r="B19" s="34" t="s">
        <v>289</v>
      </c>
      <c r="C19" s="34" t="s">
        <v>290</v>
      </c>
      <c r="D19" s="34" t="s">
        <v>291</v>
      </c>
      <c r="E19" s="29" t="s">
        <v>34</v>
      </c>
      <c r="F19" s="29" t="s">
        <v>34</v>
      </c>
      <c r="G19" s="34"/>
      <c r="H19" s="146">
        <v>14083</v>
      </c>
      <c r="I19" s="146">
        <v>56333</v>
      </c>
      <c r="J19" s="34"/>
      <c r="K19" s="231" t="s">
        <v>245</v>
      </c>
      <c r="L19" s="34" t="s">
        <v>288</v>
      </c>
      <c r="M19" s="65">
        <v>44652</v>
      </c>
      <c r="N19" s="65">
        <v>46112</v>
      </c>
      <c r="O19" s="65" t="s">
        <v>197</v>
      </c>
      <c r="P19" s="70" t="s">
        <v>38</v>
      </c>
      <c r="Q19" s="71">
        <v>46112</v>
      </c>
      <c r="R19" s="3" t="s">
        <v>292</v>
      </c>
    </row>
    <row r="20" spans="1:18" ht="28.5" x14ac:dyDescent="0.25">
      <c r="A20" s="70"/>
      <c r="B20" s="70" t="s">
        <v>293</v>
      </c>
      <c r="C20" s="70" t="s">
        <v>290</v>
      </c>
      <c r="D20" s="70" t="s">
        <v>294</v>
      </c>
      <c r="E20" s="29" t="s">
        <v>34</v>
      </c>
      <c r="F20" s="29" t="s">
        <v>34</v>
      </c>
      <c r="G20" s="70"/>
      <c r="H20" s="146">
        <v>10571</v>
      </c>
      <c r="I20" s="146">
        <v>10571</v>
      </c>
      <c r="J20" s="70"/>
      <c r="K20" s="231" t="s">
        <v>245</v>
      </c>
      <c r="L20" s="70" t="s">
        <v>288</v>
      </c>
      <c r="M20" s="86">
        <v>44536</v>
      </c>
      <c r="N20" s="65">
        <v>44910</v>
      </c>
      <c r="O20" s="86" t="s">
        <v>86</v>
      </c>
      <c r="P20" s="70" t="s">
        <v>38</v>
      </c>
      <c r="Q20" s="71">
        <v>45275</v>
      </c>
      <c r="R20" s="1" t="s">
        <v>56</v>
      </c>
    </row>
    <row r="21" spans="1:18" ht="42.75" x14ac:dyDescent="0.25">
      <c r="A21" s="70"/>
      <c r="B21" s="70" t="s">
        <v>295</v>
      </c>
      <c r="C21" s="70" t="s">
        <v>296</v>
      </c>
      <c r="D21" s="73" t="s">
        <v>297</v>
      </c>
      <c r="E21" s="29" t="s">
        <v>34</v>
      </c>
      <c r="F21" s="29" t="s">
        <v>34</v>
      </c>
      <c r="G21" s="70" t="s">
        <v>69</v>
      </c>
      <c r="H21" s="146">
        <v>10000</v>
      </c>
      <c r="I21" s="146">
        <v>60000</v>
      </c>
      <c r="J21" s="70"/>
      <c r="K21" s="231" t="s">
        <v>245</v>
      </c>
      <c r="L21" s="70" t="s">
        <v>298</v>
      </c>
      <c r="M21" s="65">
        <v>41852</v>
      </c>
      <c r="N21" s="65">
        <v>43842</v>
      </c>
      <c r="O21" s="86" t="s">
        <v>119</v>
      </c>
      <c r="P21" s="70" t="s">
        <v>39</v>
      </c>
      <c r="Q21" s="71">
        <v>45303</v>
      </c>
      <c r="R21" s="1" t="s">
        <v>79</v>
      </c>
    </row>
    <row r="22" spans="1:18" ht="28.5" x14ac:dyDescent="0.25">
      <c r="A22" s="70"/>
      <c r="B22" s="70" t="s">
        <v>299</v>
      </c>
      <c r="C22" s="70" t="s">
        <v>300</v>
      </c>
      <c r="D22" s="73" t="s">
        <v>301</v>
      </c>
      <c r="E22" s="73" t="s">
        <v>34</v>
      </c>
      <c r="F22" s="73" t="s">
        <v>34</v>
      </c>
      <c r="G22" s="70"/>
      <c r="H22" s="146" t="s">
        <v>302</v>
      </c>
      <c r="I22" s="146">
        <v>2600</v>
      </c>
      <c r="J22" s="70"/>
      <c r="K22" s="231" t="s">
        <v>245</v>
      </c>
      <c r="L22" s="70" t="s">
        <v>303</v>
      </c>
      <c r="M22" s="86">
        <v>44200</v>
      </c>
      <c r="N22" s="65" t="s">
        <v>304</v>
      </c>
      <c r="O22" s="86" t="s">
        <v>86</v>
      </c>
      <c r="P22" s="70" t="s">
        <v>39</v>
      </c>
      <c r="Q22" s="71">
        <v>45382</v>
      </c>
      <c r="R22" s="1" t="s">
        <v>56</v>
      </c>
    </row>
    <row r="23" spans="1:18" ht="114" x14ac:dyDescent="0.25">
      <c r="A23" s="70"/>
      <c r="B23" s="87" t="s">
        <v>305</v>
      </c>
      <c r="C23" s="87" t="s">
        <v>306</v>
      </c>
      <c r="D23" s="70" t="s">
        <v>307</v>
      </c>
      <c r="E23" s="34" t="s">
        <v>34</v>
      </c>
      <c r="F23" s="156" t="s">
        <v>34</v>
      </c>
      <c r="G23" s="70" t="s">
        <v>69</v>
      </c>
      <c r="H23" s="146">
        <v>19540</v>
      </c>
      <c r="I23" s="146">
        <f>H23*4</f>
        <v>78160</v>
      </c>
      <c r="J23" s="70"/>
      <c r="K23" s="34" t="s">
        <v>272</v>
      </c>
      <c r="L23" s="34" t="s">
        <v>273</v>
      </c>
      <c r="M23" s="86">
        <v>42826</v>
      </c>
      <c r="N23" s="65">
        <v>44286</v>
      </c>
      <c r="O23" s="86" t="s">
        <v>119</v>
      </c>
      <c r="P23" s="86" t="s">
        <v>308</v>
      </c>
      <c r="Q23" s="71">
        <v>45291</v>
      </c>
      <c r="R23" s="50"/>
    </row>
    <row r="24" spans="1:18" ht="28.5" x14ac:dyDescent="0.25">
      <c r="A24" s="34"/>
      <c r="B24" s="34" t="s">
        <v>309</v>
      </c>
      <c r="C24" s="34" t="s">
        <v>310</v>
      </c>
      <c r="D24" s="34" t="s">
        <v>311</v>
      </c>
      <c r="E24" s="29" t="s">
        <v>34</v>
      </c>
      <c r="F24" s="29" t="s">
        <v>34</v>
      </c>
      <c r="G24" s="34" t="s">
        <v>69</v>
      </c>
      <c r="H24" s="146">
        <v>20000</v>
      </c>
      <c r="I24" s="146"/>
      <c r="J24" s="34"/>
      <c r="K24" s="231" t="s">
        <v>245</v>
      </c>
      <c r="L24" s="34" t="s">
        <v>273</v>
      </c>
      <c r="M24" s="65">
        <v>42826</v>
      </c>
      <c r="N24" s="65">
        <v>43343</v>
      </c>
      <c r="O24" s="65" t="s">
        <v>86</v>
      </c>
      <c r="P24" s="90" t="s">
        <v>39</v>
      </c>
      <c r="Q24" s="71">
        <v>45382</v>
      </c>
      <c r="R24" s="3" t="s">
        <v>56</v>
      </c>
    </row>
    <row r="25" spans="1:18" ht="28.5" x14ac:dyDescent="0.25">
      <c r="A25" s="34"/>
      <c r="B25" s="34" t="s">
        <v>312</v>
      </c>
      <c r="C25" s="34" t="s">
        <v>313</v>
      </c>
      <c r="D25" s="34" t="s">
        <v>314</v>
      </c>
      <c r="E25" s="29" t="s">
        <v>34</v>
      </c>
      <c r="F25" s="29" t="s">
        <v>34</v>
      </c>
      <c r="G25" s="34"/>
      <c r="H25" s="146">
        <v>13500</v>
      </c>
      <c r="I25" s="146"/>
      <c r="J25" s="34"/>
      <c r="K25" s="231" t="s">
        <v>245</v>
      </c>
      <c r="L25" s="34" t="s">
        <v>273</v>
      </c>
      <c r="M25" s="65">
        <v>44409</v>
      </c>
      <c r="N25" s="65">
        <v>44651</v>
      </c>
      <c r="O25" s="89" t="s">
        <v>86</v>
      </c>
      <c r="P25" s="90" t="s">
        <v>39</v>
      </c>
      <c r="Q25" s="71">
        <v>45382</v>
      </c>
      <c r="R25" s="3" t="s">
        <v>56</v>
      </c>
    </row>
    <row r="26" spans="1:18" ht="42.75" x14ac:dyDescent="0.25">
      <c r="A26" s="34"/>
      <c r="B26" s="34" t="s">
        <v>315</v>
      </c>
      <c r="C26" s="34" t="s">
        <v>316</v>
      </c>
      <c r="D26" s="34" t="s">
        <v>317</v>
      </c>
      <c r="E26" s="34" t="s">
        <v>34</v>
      </c>
      <c r="F26" s="156" t="s">
        <v>35</v>
      </c>
      <c r="G26" s="34" t="s">
        <v>69</v>
      </c>
      <c r="H26" s="146">
        <v>56000</v>
      </c>
      <c r="I26" s="146">
        <v>280000</v>
      </c>
      <c r="J26" s="34"/>
      <c r="K26" s="34" t="s">
        <v>272</v>
      </c>
      <c r="L26" s="34" t="s">
        <v>273</v>
      </c>
      <c r="M26" s="65">
        <v>43191</v>
      </c>
      <c r="N26" s="65">
        <v>45016</v>
      </c>
      <c r="O26" s="65" t="s">
        <v>285</v>
      </c>
      <c r="P26" s="34" t="s">
        <v>318</v>
      </c>
      <c r="Q26" s="71">
        <v>45291</v>
      </c>
      <c r="R26" s="40" t="s">
        <v>319</v>
      </c>
    </row>
    <row r="27" spans="1:18" ht="42.75" x14ac:dyDescent="0.25">
      <c r="A27" s="34"/>
      <c r="B27" s="34" t="s">
        <v>315</v>
      </c>
      <c r="C27" s="34" t="s">
        <v>316</v>
      </c>
      <c r="D27" s="34" t="s">
        <v>320</v>
      </c>
      <c r="E27" s="34" t="s">
        <v>34</v>
      </c>
      <c r="F27" s="156" t="s">
        <v>35</v>
      </c>
      <c r="G27" s="34" t="s">
        <v>69</v>
      </c>
      <c r="H27" s="146">
        <v>56000</v>
      </c>
      <c r="I27" s="146">
        <v>280000</v>
      </c>
      <c r="J27" s="34"/>
      <c r="K27" s="34" t="s">
        <v>272</v>
      </c>
      <c r="L27" s="34" t="s">
        <v>273</v>
      </c>
      <c r="M27" s="65">
        <v>45017</v>
      </c>
      <c r="N27" s="65">
        <v>46843</v>
      </c>
      <c r="O27" s="65" t="s">
        <v>285</v>
      </c>
      <c r="P27" s="34" t="s">
        <v>318</v>
      </c>
      <c r="Q27" s="71">
        <v>46843</v>
      </c>
      <c r="R27" s="40" t="s">
        <v>319</v>
      </c>
    </row>
    <row r="28" spans="1:18" ht="42.75" x14ac:dyDescent="0.25">
      <c r="A28" s="66"/>
      <c r="B28" s="66" t="s">
        <v>321</v>
      </c>
      <c r="C28" s="66" t="s">
        <v>322</v>
      </c>
      <c r="D28" s="66" t="s">
        <v>68</v>
      </c>
      <c r="E28" s="34" t="s">
        <v>35</v>
      </c>
      <c r="F28" s="66" t="s">
        <v>35</v>
      </c>
      <c r="G28" s="66" t="s">
        <v>69</v>
      </c>
      <c r="H28" s="337">
        <v>23088</v>
      </c>
      <c r="I28" s="337">
        <v>190304</v>
      </c>
      <c r="J28" s="66"/>
      <c r="K28" s="34" t="s">
        <v>272</v>
      </c>
      <c r="L28" s="34" t="s">
        <v>273</v>
      </c>
      <c r="M28" s="67">
        <v>44835</v>
      </c>
      <c r="N28" s="65">
        <v>46660</v>
      </c>
      <c r="O28" s="66" t="s">
        <v>323</v>
      </c>
      <c r="P28" s="66" t="s">
        <v>111</v>
      </c>
      <c r="Q28" s="527">
        <v>46660</v>
      </c>
      <c r="R28" s="16" t="s">
        <v>46</v>
      </c>
    </row>
    <row r="29" spans="1:18" ht="57" x14ac:dyDescent="0.25">
      <c r="A29" s="66"/>
      <c r="B29" s="66" t="s">
        <v>324</v>
      </c>
      <c r="C29" s="66" t="s">
        <v>325</v>
      </c>
      <c r="D29" s="66" t="s">
        <v>326</v>
      </c>
      <c r="E29" s="34" t="s">
        <v>34</v>
      </c>
      <c r="F29" s="156" t="s">
        <v>34</v>
      </c>
      <c r="G29" s="66" t="s">
        <v>69</v>
      </c>
      <c r="H29" s="146">
        <v>3000</v>
      </c>
      <c r="I29" s="146">
        <v>6000</v>
      </c>
      <c r="J29" s="66" t="s">
        <v>327</v>
      </c>
      <c r="K29" s="34" t="s">
        <v>272</v>
      </c>
      <c r="L29" s="34" t="s">
        <v>273</v>
      </c>
      <c r="M29" s="67">
        <v>42307</v>
      </c>
      <c r="N29" s="65">
        <v>44133</v>
      </c>
      <c r="O29" s="66" t="s">
        <v>119</v>
      </c>
      <c r="P29" s="68" t="s">
        <v>328</v>
      </c>
      <c r="Q29" s="496">
        <v>45228</v>
      </c>
      <c r="R29" s="416" t="s">
        <v>56</v>
      </c>
    </row>
    <row r="30" spans="1:18" s="26" customFormat="1" ht="42.75" x14ac:dyDescent="0.25">
      <c r="A30" s="2" t="s">
        <v>329</v>
      </c>
      <c r="B30" s="2" t="s">
        <v>330</v>
      </c>
      <c r="C30" s="2"/>
      <c r="D30" s="2" t="s">
        <v>331</v>
      </c>
      <c r="E30" s="29" t="s">
        <v>35</v>
      </c>
      <c r="F30" s="29" t="s">
        <v>34</v>
      </c>
      <c r="G30" s="2"/>
      <c r="H30" s="146">
        <v>16000</v>
      </c>
      <c r="I30" s="146">
        <v>53333</v>
      </c>
      <c r="J30" s="2"/>
      <c r="K30" s="231" t="s">
        <v>245</v>
      </c>
      <c r="L30" s="3" t="s">
        <v>37</v>
      </c>
      <c r="M30" s="39">
        <v>41663</v>
      </c>
      <c r="N30" s="39">
        <v>45346</v>
      </c>
      <c r="O30" s="52">
        <v>45293</v>
      </c>
      <c r="P30" s="147"/>
      <c r="Q30" s="528">
        <v>45346</v>
      </c>
      <c r="R30" s="2" t="s">
        <v>46</v>
      </c>
    </row>
    <row r="31" spans="1:18" s="26" customFormat="1" ht="42.75" x14ac:dyDescent="0.25">
      <c r="A31" s="3"/>
      <c r="B31" s="3" t="s">
        <v>332</v>
      </c>
      <c r="C31" s="3" t="s">
        <v>333</v>
      </c>
      <c r="D31" s="3" t="s">
        <v>334</v>
      </c>
      <c r="E31" s="29" t="s">
        <v>35</v>
      </c>
      <c r="F31" s="29" t="s">
        <v>35</v>
      </c>
      <c r="G31" s="3"/>
      <c r="H31" s="146">
        <v>114000</v>
      </c>
      <c r="I31" s="146">
        <v>114000</v>
      </c>
      <c r="J31" s="3"/>
      <c r="K31" s="231" t="s">
        <v>245</v>
      </c>
      <c r="L31" s="3" t="s">
        <v>37</v>
      </c>
      <c r="M31" s="39">
        <v>45019</v>
      </c>
      <c r="N31" s="39">
        <v>45747</v>
      </c>
      <c r="O31" s="40" t="s">
        <v>335</v>
      </c>
      <c r="P31" s="3" t="s">
        <v>39</v>
      </c>
      <c r="Q31" s="493">
        <v>45747</v>
      </c>
      <c r="R31" s="3" t="s">
        <v>46</v>
      </c>
    </row>
    <row r="32" spans="1:18" s="26" customFormat="1" ht="42.75" x14ac:dyDescent="0.25">
      <c r="A32" s="3"/>
      <c r="B32" s="3" t="s">
        <v>336</v>
      </c>
      <c r="C32" s="3" t="s">
        <v>337</v>
      </c>
      <c r="D32" s="3" t="s">
        <v>338</v>
      </c>
      <c r="E32" s="29" t="s">
        <v>35</v>
      </c>
      <c r="F32" s="29" t="s">
        <v>35</v>
      </c>
      <c r="G32" s="3"/>
      <c r="H32" s="146">
        <v>30000</v>
      </c>
      <c r="I32" s="146">
        <v>152000</v>
      </c>
      <c r="J32" s="3"/>
      <c r="K32" s="231" t="s">
        <v>245</v>
      </c>
      <c r="L32" s="3" t="s">
        <v>37</v>
      </c>
      <c r="M32" s="39">
        <v>42258</v>
      </c>
      <c r="N32" s="39">
        <v>42624</v>
      </c>
      <c r="O32" s="40" t="s">
        <v>38</v>
      </c>
      <c r="P32" s="3" t="s">
        <v>39</v>
      </c>
      <c r="Q32" s="493">
        <v>45180</v>
      </c>
      <c r="R32" s="3" t="s">
        <v>56</v>
      </c>
    </row>
    <row r="33" spans="1:18" s="26" customFormat="1" ht="42.75" x14ac:dyDescent="0.25">
      <c r="A33" s="4"/>
      <c r="B33" s="5" t="s">
        <v>339</v>
      </c>
      <c r="C33" s="22" t="s">
        <v>340</v>
      </c>
      <c r="D33" s="23" t="s">
        <v>341</v>
      </c>
      <c r="E33" s="29" t="s">
        <v>35</v>
      </c>
      <c r="F33" s="29" t="s">
        <v>34</v>
      </c>
      <c r="G33" s="22"/>
      <c r="H33" s="146">
        <v>11000</v>
      </c>
      <c r="I33" s="146">
        <v>22000</v>
      </c>
      <c r="J33" s="22"/>
      <c r="K33" s="231" t="s">
        <v>245</v>
      </c>
      <c r="L33" s="3" t="s">
        <v>37</v>
      </c>
      <c r="M33" s="55">
        <v>43497</v>
      </c>
      <c r="N33" s="55">
        <v>43862</v>
      </c>
      <c r="O33" s="40" t="s">
        <v>38</v>
      </c>
      <c r="P33" s="24" t="s">
        <v>39</v>
      </c>
      <c r="Q33" s="529">
        <v>45413</v>
      </c>
      <c r="R33" s="9" t="s">
        <v>40</v>
      </c>
    </row>
    <row r="34" spans="1:18" s="26" customFormat="1" ht="42.75" x14ac:dyDescent="0.25">
      <c r="A34" s="4"/>
      <c r="B34" s="5" t="s">
        <v>342</v>
      </c>
      <c r="C34" s="22" t="s">
        <v>343</v>
      </c>
      <c r="D34" s="23" t="s">
        <v>344</v>
      </c>
      <c r="E34" s="29" t="s">
        <v>34</v>
      </c>
      <c r="F34" s="29" t="s">
        <v>34</v>
      </c>
      <c r="G34" s="22"/>
      <c r="H34" s="146">
        <v>24500</v>
      </c>
      <c r="I34" s="146">
        <v>49000</v>
      </c>
      <c r="J34" s="22"/>
      <c r="K34" s="231" t="s">
        <v>245</v>
      </c>
      <c r="L34" s="3" t="s">
        <v>37</v>
      </c>
      <c r="M34" s="55">
        <v>44413</v>
      </c>
      <c r="N34" s="55">
        <v>45143</v>
      </c>
      <c r="O34" s="40" t="s">
        <v>38</v>
      </c>
      <c r="P34" s="24" t="s">
        <v>39</v>
      </c>
      <c r="Q34" s="529">
        <v>45509</v>
      </c>
      <c r="R34" s="9" t="s">
        <v>40</v>
      </c>
    </row>
    <row r="35" spans="1:18" ht="42.75" x14ac:dyDescent="0.25">
      <c r="A35" s="4"/>
      <c r="B35" s="4" t="s">
        <v>345</v>
      </c>
      <c r="C35" s="22" t="s">
        <v>346</v>
      </c>
      <c r="D35" s="23" t="s">
        <v>347</v>
      </c>
      <c r="E35" s="29" t="s">
        <v>35</v>
      </c>
      <c r="F35" s="29" t="s">
        <v>35</v>
      </c>
      <c r="G35" s="22"/>
      <c r="H35" s="146">
        <v>12000</v>
      </c>
      <c r="I35" s="146">
        <v>60000</v>
      </c>
      <c r="J35" s="22"/>
      <c r="K35" s="231" t="s">
        <v>245</v>
      </c>
      <c r="L35" s="3" t="s">
        <v>37</v>
      </c>
      <c r="M35" s="55">
        <v>42887</v>
      </c>
      <c r="N35" s="55">
        <v>44347</v>
      </c>
      <c r="O35" s="40" t="s">
        <v>348</v>
      </c>
      <c r="P35" s="24" t="s">
        <v>39</v>
      </c>
      <c r="Q35" s="529">
        <v>45443</v>
      </c>
      <c r="R35" s="9" t="s">
        <v>40</v>
      </c>
    </row>
    <row r="36" spans="1:18" ht="42.75" x14ac:dyDescent="0.25">
      <c r="A36" s="3"/>
      <c r="B36" s="3" t="s">
        <v>349</v>
      </c>
      <c r="C36" s="3" t="s">
        <v>350</v>
      </c>
      <c r="D36" s="3" t="s">
        <v>351</v>
      </c>
      <c r="E36" s="29" t="s">
        <v>35</v>
      </c>
      <c r="F36" s="3" t="s">
        <v>35</v>
      </c>
      <c r="G36" s="3" t="s">
        <v>69</v>
      </c>
      <c r="H36" s="146">
        <v>95916</v>
      </c>
      <c r="I36" s="146">
        <v>479580</v>
      </c>
      <c r="J36" s="3"/>
      <c r="K36" s="231" t="s">
        <v>245</v>
      </c>
      <c r="L36" s="3" t="s">
        <v>37</v>
      </c>
      <c r="M36" s="55">
        <v>43525</v>
      </c>
      <c r="N36" s="55">
        <v>45351</v>
      </c>
      <c r="O36" s="40" t="s">
        <v>285</v>
      </c>
      <c r="P36" s="3" t="s">
        <v>352</v>
      </c>
      <c r="Q36" s="529">
        <v>45351</v>
      </c>
      <c r="R36" s="3" t="s">
        <v>46</v>
      </c>
    </row>
    <row r="37" spans="1:18" ht="42.75" x14ac:dyDescent="0.25">
      <c r="A37" s="3"/>
      <c r="B37" s="3" t="s">
        <v>353</v>
      </c>
      <c r="C37" s="3" t="s">
        <v>354</v>
      </c>
      <c r="D37" s="3" t="s">
        <v>355</v>
      </c>
      <c r="E37" s="29" t="s">
        <v>35</v>
      </c>
      <c r="F37" s="29" t="s">
        <v>34</v>
      </c>
      <c r="G37" s="3"/>
      <c r="H37" s="146">
        <v>29244.33</v>
      </c>
      <c r="I37" s="146">
        <v>87733</v>
      </c>
      <c r="J37" s="3"/>
      <c r="K37" s="231" t="s">
        <v>245</v>
      </c>
      <c r="L37" s="3" t="s">
        <v>37</v>
      </c>
      <c r="M37" s="39">
        <v>43183</v>
      </c>
      <c r="N37" s="39">
        <v>45374</v>
      </c>
      <c r="O37" s="40" t="s">
        <v>44</v>
      </c>
      <c r="P37" s="3" t="s">
        <v>356</v>
      </c>
      <c r="Q37" s="529">
        <v>45374</v>
      </c>
      <c r="R37" s="3" t="s">
        <v>46</v>
      </c>
    </row>
    <row r="38" spans="1:18" ht="42.75" x14ac:dyDescent="0.25">
      <c r="A38" s="3"/>
      <c r="B38" s="3" t="s">
        <v>357</v>
      </c>
      <c r="C38" s="3" t="s">
        <v>358</v>
      </c>
      <c r="D38" s="9" t="s">
        <v>359</v>
      </c>
      <c r="E38" s="29" t="s">
        <v>35</v>
      </c>
      <c r="F38" s="29" t="s">
        <v>34</v>
      </c>
      <c r="G38" s="53" t="s">
        <v>327</v>
      </c>
      <c r="H38" s="146">
        <v>15000</v>
      </c>
      <c r="I38" s="146">
        <v>56000</v>
      </c>
      <c r="J38" s="17"/>
      <c r="K38" s="231" t="s">
        <v>245</v>
      </c>
      <c r="L38" s="3" t="s">
        <v>37</v>
      </c>
      <c r="M38" s="51">
        <v>42125</v>
      </c>
      <c r="N38" s="93">
        <v>43921</v>
      </c>
      <c r="O38" s="40" t="s">
        <v>63</v>
      </c>
      <c r="P38" s="23" t="s">
        <v>39</v>
      </c>
      <c r="Q38" s="529">
        <v>45382</v>
      </c>
      <c r="R38" s="9" t="s">
        <v>40</v>
      </c>
    </row>
    <row r="39" spans="1:18" ht="42.75" x14ac:dyDescent="0.25">
      <c r="A39" s="4"/>
      <c r="B39" s="4" t="s">
        <v>360</v>
      </c>
      <c r="C39" s="22" t="s">
        <v>361</v>
      </c>
      <c r="D39" s="4" t="s">
        <v>362</v>
      </c>
      <c r="E39" s="29" t="s">
        <v>34</v>
      </c>
      <c r="F39" s="29" t="s">
        <v>34</v>
      </c>
      <c r="G39" s="22"/>
      <c r="H39" s="146">
        <v>8000</v>
      </c>
      <c r="I39" s="146">
        <v>8000</v>
      </c>
      <c r="J39" s="22"/>
      <c r="K39" s="231" t="s">
        <v>245</v>
      </c>
      <c r="L39" s="3" t="s">
        <v>37</v>
      </c>
      <c r="M39" s="55">
        <v>44544</v>
      </c>
      <c r="N39" s="55">
        <v>44909</v>
      </c>
      <c r="O39" s="40" t="s">
        <v>38</v>
      </c>
      <c r="P39" s="23" t="s">
        <v>39</v>
      </c>
      <c r="Q39" s="529">
        <v>45444</v>
      </c>
      <c r="R39" s="9" t="s">
        <v>40</v>
      </c>
    </row>
    <row r="40" spans="1:18" ht="42.75" x14ac:dyDescent="0.25">
      <c r="A40" s="4"/>
      <c r="B40" s="4" t="s">
        <v>363</v>
      </c>
      <c r="C40" s="22" t="s">
        <v>364</v>
      </c>
      <c r="D40" s="4" t="s">
        <v>363</v>
      </c>
      <c r="E40" s="29" t="s">
        <v>35</v>
      </c>
      <c r="F40" s="29" t="s">
        <v>34</v>
      </c>
      <c r="G40" s="22"/>
      <c r="H40" s="146">
        <v>9000</v>
      </c>
      <c r="I40" s="146">
        <v>9000</v>
      </c>
      <c r="J40" s="22"/>
      <c r="K40" s="231" t="s">
        <v>245</v>
      </c>
      <c r="L40" s="3" t="s">
        <v>37</v>
      </c>
      <c r="M40" s="55">
        <v>44548</v>
      </c>
      <c r="N40" s="55">
        <v>44913</v>
      </c>
      <c r="O40" s="40" t="s">
        <v>38</v>
      </c>
      <c r="P40" s="24" t="s">
        <v>39</v>
      </c>
      <c r="Q40" s="529">
        <v>45278</v>
      </c>
      <c r="R40" s="9" t="s">
        <v>40</v>
      </c>
    </row>
    <row r="41" spans="1:18" ht="42.75" x14ac:dyDescent="0.25">
      <c r="A41" s="4"/>
      <c r="B41" s="23" t="s">
        <v>365</v>
      </c>
      <c r="C41" s="23" t="s">
        <v>366</v>
      </c>
      <c r="D41" s="4" t="s">
        <v>363</v>
      </c>
      <c r="E41" s="29" t="s">
        <v>34</v>
      </c>
      <c r="F41" s="29" t="s">
        <v>34</v>
      </c>
      <c r="G41" s="106" t="s">
        <v>69</v>
      </c>
      <c r="H41" s="146">
        <v>12000</v>
      </c>
      <c r="I41" s="146">
        <v>12000</v>
      </c>
      <c r="J41" s="369"/>
      <c r="K41" s="231" t="s">
        <v>245</v>
      </c>
      <c r="L41" s="3" t="s">
        <v>37</v>
      </c>
      <c r="M41" s="55">
        <v>45017</v>
      </c>
      <c r="N41" s="55">
        <v>45382</v>
      </c>
      <c r="O41" s="40" t="s">
        <v>38</v>
      </c>
      <c r="P41" s="24" t="s">
        <v>367</v>
      </c>
      <c r="Q41" s="529">
        <v>45382</v>
      </c>
      <c r="R41" s="9" t="s">
        <v>40</v>
      </c>
    </row>
    <row r="42" spans="1:18" ht="42.75" x14ac:dyDescent="0.25">
      <c r="A42" s="4"/>
      <c r="B42" s="4" t="s">
        <v>368</v>
      </c>
      <c r="C42" s="23" t="s">
        <v>368</v>
      </c>
      <c r="D42" s="4" t="s">
        <v>68</v>
      </c>
      <c r="E42" s="29" t="s">
        <v>35</v>
      </c>
      <c r="F42" s="29" t="s">
        <v>34</v>
      </c>
      <c r="G42" s="106" t="s">
        <v>69</v>
      </c>
      <c r="H42" s="146">
        <v>10000</v>
      </c>
      <c r="I42" s="146">
        <v>10000</v>
      </c>
      <c r="J42" s="107" t="s">
        <v>69</v>
      </c>
      <c r="K42" s="231" t="s">
        <v>245</v>
      </c>
      <c r="L42" s="3" t="s">
        <v>37</v>
      </c>
      <c r="M42" s="55">
        <v>44896</v>
      </c>
      <c r="N42" s="55">
        <v>45260</v>
      </c>
      <c r="O42" s="40" t="s">
        <v>38</v>
      </c>
      <c r="P42" s="40" t="s">
        <v>38</v>
      </c>
      <c r="Q42" s="529">
        <v>45260</v>
      </c>
      <c r="R42" s="9" t="s">
        <v>40</v>
      </c>
    </row>
    <row r="43" spans="1:18" s="26" customFormat="1" ht="42.75" x14ac:dyDescent="0.25">
      <c r="A43" s="3" t="s">
        <v>369</v>
      </c>
      <c r="B43" s="3" t="s">
        <v>370</v>
      </c>
      <c r="C43" s="8" t="s">
        <v>371</v>
      </c>
      <c r="D43" s="8" t="s">
        <v>372</v>
      </c>
      <c r="E43" s="29" t="s">
        <v>34</v>
      </c>
      <c r="F43" s="29" t="s">
        <v>35</v>
      </c>
      <c r="G43" s="3" t="s">
        <v>219</v>
      </c>
      <c r="H43" s="146">
        <v>75978.89</v>
      </c>
      <c r="I43" s="146">
        <v>379894.47</v>
      </c>
      <c r="J43" s="3"/>
      <c r="K43" s="231" t="s">
        <v>245</v>
      </c>
      <c r="L43" s="3" t="s">
        <v>37</v>
      </c>
      <c r="M43" s="39">
        <v>44166</v>
      </c>
      <c r="N43" s="39" t="s">
        <v>373</v>
      </c>
      <c r="O43" s="40" t="s">
        <v>323</v>
      </c>
      <c r="P43" s="3" t="s">
        <v>268</v>
      </c>
      <c r="Q43" s="493">
        <v>45991</v>
      </c>
      <c r="R43" s="3" t="s">
        <v>46</v>
      </c>
    </row>
    <row r="44" spans="1:18" s="26" customFormat="1" ht="42.75" x14ac:dyDescent="0.25">
      <c r="A44" s="23"/>
      <c r="B44" s="1" t="s">
        <v>374</v>
      </c>
      <c r="C44" s="1" t="s">
        <v>375</v>
      </c>
      <c r="D44" s="23" t="s">
        <v>376</v>
      </c>
      <c r="E44" s="29" t="s">
        <v>34</v>
      </c>
      <c r="F44" s="29" t="s">
        <v>34</v>
      </c>
      <c r="G44" s="1" t="s">
        <v>219</v>
      </c>
      <c r="H44" s="146">
        <v>4500</v>
      </c>
      <c r="I44" s="146">
        <v>27000</v>
      </c>
      <c r="J44" s="50"/>
      <c r="K44" s="231" t="s">
        <v>245</v>
      </c>
      <c r="L44" s="50" t="s">
        <v>377</v>
      </c>
      <c r="M44" s="49" t="s">
        <v>378</v>
      </c>
      <c r="N44" s="39">
        <v>44865</v>
      </c>
      <c r="O44" s="1" t="s">
        <v>197</v>
      </c>
      <c r="P44" s="1" t="s">
        <v>39</v>
      </c>
      <c r="Q44" s="493">
        <v>45291</v>
      </c>
      <c r="R44" s="9" t="s">
        <v>40</v>
      </c>
    </row>
    <row r="45" spans="1:18" s="26" customFormat="1" ht="42.75" x14ac:dyDescent="0.25">
      <c r="A45" s="23"/>
      <c r="B45" s="57" t="s">
        <v>379</v>
      </c>
      <c r="C45" s="57" t="s">
        <v>380</v>
      </c>
      <c r="D45" s="23" t="s">
        <v>66</v>
      </c>
      <c r="E45" s="29" t="s">
        <v>34</v>
      </c>
      <c r="F45" s="29" t="s">
        <v>34</v>
      </c>
      <c r="G45" s="1"/>
      <c r="H45" s="146">
        <v>11850</v>
      </c>
      <c r="I45" s="146">
        <v>61055</v>
      </c>
      <c r="J45" s="50"/>
      <c r="K45" s="231" t="s">
        <v>245</v>
      </c>
      <c r="L45" s="50" t="s">
        <v>377</v>
      </c>
      <c r="M45" s="83">
        <v>43571</v>
      </c>
      <c r="N45" s="29">
        <v>45397</v>
      </c>
      <c r="O45" s="1" t="s">
        <v>323</v>
      </c>
      <c r="P45" s="1" t="s">
        <v>39</v>
      </c>
      <c r="Q45" s="120">
        <v>45397</v>
      </c>
      <c r="R45" s="3" t="s">
        <v>56</v>
      </c>
    </row>
    <row r="46" spans="1:18" s="26" customFormat="1" ht="42.75" x14ac:dyDescent="0.25">
      <c r="A46" s="7"/>
      <c r="B46" s="23" t="s">
        <v>381</v>
      </c>
      <c r="C46" s="23" t="s">
        <v>382</v>
      </c>
      <c r="D46" s="139" t="s">
        <v>383</v>
      </c>
      <c r="E46" s="29" t="s">
        <v>34</v>
      </c>
      <c r="F46" s="29" t="s">
        <v>34</v>
      </c>
      <c r="G46" s="3"/>
      <c r="H46" s="146">
        <v>24119</v>
      </c>
      <c r="I46" s="146">
        <v>48238</v>
      </c>
      <c r="J46" s="3"/>
      <c r="K46" s="231" t="s">
        <v>245</v>
      </c>
      <c r="L46" s="3" t="s">
        <v>377</v>
      </c>
      <c r="M46" s="85">
        <v>44963</v>
      </c>
      <c r="N46" s="39">
        <v>45690</v>
      </c>
      <c r="O46" s="40" t="s">
        <v>119</v>
      </c>
      <c r="P46" s="40" t="s">
        <v>119</v>
      </c>
      <c r="Q46" s="493">
        <v>45690</v>
      </c>
      <c r="R46" s="3" t="s">
        <v>79</v>
      </c>
    </row>
    <row r="47" spans="1:18" s="151" customFormat="1" ht="71.25" x14ac:dyDescent="0.25">
      <c r="A47" s="152" t="s">
        <v>384</v>
      </c>
      <c r="B47" s="153" t="s">
        <v>385</v>
      </c>
      <c r="C47" s="153" t="s">
        <v>386</v>
      </c>
      <c r="D47" s="153" t="s">
        <v>387</v>
      </c>
      <c r="E47" s="34" t="s">
        <v>34</v>
      </c>
      <c r="F47" s="66" t="s">
        <v>35</v>
      </c>
      <c r="G47" s="153" t="s">
        <v>388</v>
      </c>
      <c r="H47" s="458">
        <v>54000</v>
      </c>
      <c r="I47" s="458">
        <v>270000</v>
      </c>
      <c r="J47" s="153" t="s">
        <v>388</v>
      </c>
      <c r="K47" s="153" t="s">
        <v>245</v>
      </c>
      <c r="L47" s="153" t="s">
        <v>389</v>
      </c>
      <c r="M47" s="154">
        <v>44743</v>
      </c>
      <c r="N47" s="154">
        <v>46568</v>
      </c>
      <c r="O47" s="153" t="s">
        <v>323</v>
      </c>
      <c r="P47" s="159" t="s">
        <v>390</v>
      </c>
      <c r="Q47" s="530">
        <v>46568</v>
      </c>
      <c r="R47" s="152" t="s">
        <v>46</v>
      </c>
    </row>
    <row r="48" spans="1:18" s="151" customFormat="1" ht="42.75" x14ac:dyDescent="0.25">
      <c r="A48" s="155" t="s">
        <v>391</v>
      </c>
      <c r="B48" s="156" t="s">
        <v>392</v>
      </c>
      <c r="C48" s="156" t="s">
        <v>393</v>
      </c>
      <c r="D48" s="156" t="s">
        <v>394</v>
      </c>
      <c r="E48" s="34" t="s">
        <v>34</v>
      </c>
      <c r="F48" s="66" t="s">
        <v>35</v>
      </c>
      <c r="G48" s="156" t="s">
        <v>388</v>
      </c>
      <c r="H48" s="459">
        <v>175000</v>
      </c>
      <c r="I48" s="459">
        <v>525000</v>
      </c>
      <c r="J48" s="156" t="s">
        <v>388</v>
      </c>
      <c r="K48" s="156" t="s">
        <v>245</v>
      </c>
      <c r="L48" s="156" t="s">
        <v>389</v>
      </c>
      <c r="M48" s="157">
        <v>43104</v>
      </c>
      <c r="N48" s="157">
        <v>43468</v>
      </c>
      <c r="O48" s="156" t="s">
        <v>227</v>
      </c>
      <c r="P48" s="160" t="s">
        <v>395</v>
      </c>
      <c r="Q48" s="530">
        <v>45444</v>
      </c>
      <c r="R48" s="152" t="s">
        <v>46</v>
      </c>
    </row>
    <row r="49" spans="1:91" s="151" customFormat="1" ht="42.75" x14ac:dyDescent="0.25">
      <c r="A49" s="155" t="s">
        <v>396</v>
      </c>
      <c r="B49" s="156" t="s">
        <v>397</v>
      </c>
      <c r="C49" s="156" t="s">
        <v>398</v>
      </c>
      <c r="D49" s="156" t="s">
        <v>399</v>
      </c>
      <c r="E49" s="34" t="s">
        <v>34</v>
      </c>
      <c r="F49" s="156" t="s">
        <v>34</v>
      </c>
      <c r="G49" s="156" t="s">
        <v>388</v>
      </c>
      <c r="H49" s="459">
        <v>2230</v>
      </c>
      <c r="I49" s="459">
        <v>18000</v>
      </c>
      <c r="J49" s="156" t="s">
        <v>388</v>
      </c>
      <c r="K49" s="156" t="s">
        <v>245</v>
      </c>
      <c r="L49" s="156" t="s">
        <v>389</v>
      </c>
      <c r="M49" s="157">
        <v>42095</v>
      </c>
      <c r="N49" s="157">
        <v>44285</v>
      </c>
      <c r="O49" s="156" t="s">
        <v>400</v>
      </c>
      <c r="P49" s="160" t="s">
        <v>401</v>
      </c>
      <c r="Q49" s="531">
        <v>45409</v>
      </c>
      <c r="R49" s="152" t="s">
        <v>56</v>
      </c>
    </row>
    <row r="50" spans="1:91" s="151" customFormat="1" ht="42.75" x14ac:dyDescent="0.25">
      <c r="A50" s="155" t="s">
        <v>402</v>
      </c>
      <c r="B50" s="156" t="s">
        <v>392</v>
      </c>
      <c r="C50" s="156" t="s">
        <v>403</v>
      </c>
      <c r="D50" s="156" t="s">
        <v>404</v>
      </c>
      <c r="E50" s="34" t="s">
        <v>34</v>
      </c>
      <c r="F50" s="156" t="s">
        <v>34</v>
      </c>
      <c r="G50" s="156" t="s">
        <v>388</v>
      </c>
      <c r="H50" s="459">
        <v>3100</v>
      </c>
      <c r="I50" s="459">
        <v>9300</v>
      </c>
      <c r="J50" s="156" t="s">
        <v>388</v>
      </c>
      <c r="K50" s="156" t="s">
        <v>245</v>
      </c>
      <c r="L50" s="156" t="s">
        <v>389</v>
      </c>
      <c r="M50" s="157">
        <v>45047</v>
      </c>
      <c r="N50" s="158">
        <v>46143</v>
      </c>
      <c r="O50" s="155" t="s">
        <v>44</v>
      </c>
      <c r="P50" s="160" t="s">
        <v>405</v>
      </c>
      <c r="Q50" s="531">
        <v>46142</v>
      </c>
      <c r="R50" s="16" t="s">
        <v>46</v>
      </c>
    </row>
    <row r="51" spans="1:91" ht="42.75" x14ac:dyDescent="0.25">
      <c r="A51" s="100"/>
      <c r="B51" s="99" t="s">
        <v>406</v>
      </c>
      <c r="C51" s="99" t="s">
        <v>407</v>
      </c>
      <c r="D51" s="101" t="s">
        <v>408</v>
      </c>
      <c r="E51" s="34" t="s">
        <v>35</v>
      </c>
      <c r="F51" s="66" t="s">
        <v>35</v>
      </c>
      <c r="G51" s="125" t="s">
        <v>69</v>
      </c>
      <c r="H51" s="460" t="s">
        <v>409</v>
      </c>
      <c r="I51" s="460"/>
      <c r="J51" s="125"/>
      <c r="K51" s="231" t="s">
        <v>245</v>
      </c>
      <c r="L51" s="125" t="s">
        <v>410</v>
      </c>
      <c r="M51" s="168">
        <v>44835</v>
      </c>
      <c r="N51" s="168">
        <v>45565</v>
      </c>
      <c r="O51" s="125" t="s">
        <v>44</v>
      </c>
      <c r="P51" s="125" t="s">
        <v>69</v>
      </c>
      <c r="Q51" s="532">
        <v>45565</v>
      </c>
      <c r="R51" s="9" t="s">
        <v>411</v>
      </c>
    </row>
    <row r="52" spans="1:91" ht="42.75" x14ac:dyDescent="0.25">
      <c r="A52" s="101"/>
      <c r="B52" s="99" t="s">
        <v>412</v>
      </c>
      <c r="C52" s="99" t="s">
        <v>413</v>
      </c>
      <c r="D52" s="101" t="s">
        <v>414</v>
      </c>
      <c r="E52" s="34" t="s">
        <v>35</v>
      </c>
      <c r="F52" s="68" t="s">
        <v>35</v>
      </c>
      <c r="G52" s="101" t="s">
        <v>69</v>
      </c>
      <c r="H52" s="461" t="s">
        <v>409</v>
      </c>
      <c r="I52" s="461"/>
      <c r="J52" s="101"/>
      <c r="K52" s="231" t="s">
        <v>245</v>
      </c>
      <c r="L52" s="101" t="s">
        <v>410</v>
      </c>
      <c r="M52" s="102">
        <v>43840</v>
      </c>
      <c r="N52" s="294">
        <v>44936</v>
      </c>
      <c r="O52" s="101" t="s">
        <v>44</v>
      </c>
      <c r="P52" s="101" t="s">
        <v>69</v>
      </c>
      <c r="Q52" s="507">
        <v>45200</v>
      </c>
      <c r="R52" s="9" t="s">
        <v>411</v>
      </c>
    </row>
    <row r="53" spans="1:91" ht="42.75" x14ac:dyDescent="0.25">
      <c r="A53" s="224"/>
      <c r="B53" s="224" t="s">
        <v>415</v>
      </c>
      <c r="C53" s="224" t="s">
        <v>416</v>
      </c>
      <c r="D53" s="224" t="s">
        <v>417</v>
      </c>
      <c r="E53" s="38" t="s">
        <v>34</v>
      </c>
      <c r="F53" s="225" t="s">
        <v>34</v>
      </c>
      <c r="G53" s="226"/>
      <c r="H53" s="462">
        <v>5000</v>
      </c>
      <c r="I53" s="462">
        <v>25000</v>
      </c>
      <c r="J53" s="226"/>
      <c r="K53" s="231" t="s">
        <v>245</v>
      </c>
      <c r="L53" s="123" t="s">
        <v>37</v>
      </c>
      <c r="M53" s="227">
        <v>43859</v>
      </c>
      <c r="N53" s="233">
        <v>45687</v>
      </c>
      <c r="O53" s="234" t="s">
        <v>323</v>
      </c>
      <c r="P53" s="226"/>
      <c r="Q53" s="533">
        <v>45687</v>
      </c>
      <c r="R53" s="1" t="s">
        <v>79</v>
      </c>
    </row>
    <row r="54" spans="1:91" ht="32.25" customHeight="1" x14ac:dyDescent="0.25">
      <c r="A54" s="111"/>
      <c r="B54" s="228" t="s">
        <v>418</v>
      </c>
      <c r="C54" s="229" t="s">
        <v>419</v>
      </c>
      <c r="D54" s="230" t="s">
        <v>420</v>
      </c>
      <c r="E54" s="230" t="s">
        <v>35</v>
      </c>
      <c r="F54" s="230" t="s">
        <v>35</v>
      </c>
      <c r="G54" s="101" t="s">
        <v>69</v>
      </c>
      <c r="H54" s="463">
        <v>220523.65</v>
      </c>
      <c r="I54" s="463">
        <v>220523.65</v>
      </c>
      <c r="J54" s="230"/>
      <c r="K54" s="231" t="s">
        <v>245</v>
      </c>
      <c r="L54" s="230" t="s">
        <v>273</v>
      </c>
      <c r="M54" s="232">
        <v>45138</v>
      </c>
      <c r="N54" s="232">
        <v>45504</v>
      </c>
      <c r="O54" s="230" t="s">
        <v>285</v>
      </c>
      <c r="P54" s="230" t="s">
        <v>421</v>
      </c>
      <c r="Q54" s="515">
        <v>45504</v>
      </c>
      <c r="R54" s="1" t="s">
        <v>79</v>
      </c>
    </row>
    <row r="55" spans="1:91" ht="28.5" x14ac:dyDescent="0.25">
      <c r="A55" s="266"/>
      <c r="B55" s="334" t="s">
        <v>422</v>
      </c>
      <c r="C55" s="335" t="s">
        <v>423</v>
      </c>
      <c r="D55" s="272" t="s">
        <v>424</v>
      </c>
      <c r="E55" s="272" t="s">
        <v>35</v>
      </c>
      <c r="F55" s="272" t="s">
        <v>35</v>
      </c>
      <c r="G55" s="101" t="s">
        <v>69</v>
      </c>
      <c r="H55" s="464">
        <v>409820.99</v>
      </c>
      <c r="I55" s="464">
        <v>409820.99</v>
      </c>
      <c r="J55" s="266"/>
      <c r="K55" s="317" t="s">
        <v>245</v>
      </c>
      <c r="L55" s="272" t="s">
        <v>273</v>
      </c>
      <c r="M55" s="340">
        <v>45138</v>
      </c>
      <c r="N55" s="341">
        <v>45504</v>
      </c>
      <c r="O55" s="266" t="s">
        <v>285</v>
      </c>
      <c r="P55" s="266" t="s">
        <v>425</v>
      </c>
      <c r="Q55" s="515">
        <v>45504</v>
      </c>
      <c r="R55" s="1" t="s">
        <v>79</v>
      </c>
    </row>
    <row r="56" spans="1:91" ht="28.5" x14ac:dyDescent="0.25">
      <c r="A56" s="266"/>
      <c r="B56" s="334" t="s">
        <v>422</v>
      </c>
      <c r="C56" s="335" t="s">
        <v>426</v>
      </c>
      <c r="D56" s="272" t="s">
        <v>427</v>
      </c>
      <c r="E56" s="272" t="s">
        <v>35</v>
      </c>
      <c r="F56" s="272" t="s">
        <v>35</v>
      </c>
      <c r="G56" s="101" t="s">
        <v>69</v>
      </c>
      <c r="H56" s="464">
        <v>24660.53</v>
      </c>
      <c r="I56" s="464">
        <v>24660.53</v>
      </c>
      <c r="J56" s="346"/>
      <c r="K56" s="317" t="s">
        <v>245</v>
      </c>
      <c r="L56" s="272" t="s">
        <v>273</v>
      </c>
      <c r="M56" s="340">
        <v>45138</v>
      </c>
      <c r="N56" s="341">
        <v>45504</v>
      </c>
      <c r="O56" s="266" t="s">
        <v>285</v>
      </c>
      <c r="P56" s="266" t="s">
        <v>425</v>
      </c>
      <c r="Q56" s="515">
        <v>45504</v>
      </c>
      <c r="R56" s="1" t="s">
        <v>79</v>
      </c>
    </row>
    <row r="57" spans="1:91" ht="29.25" x14ac:dyDescent="0.25">
      <c r="A57" s="272"/>
      <c r="B57" s="272" t="s">
        <v>428</v>
      </c>
      <c r="C57" s="346" t="s">
        <v>429</v>
      </c>
      <c r="D57" s="272" t="s">
        <v>430</v>
      </c>
      <c r="E57" s="272" t="s">
        <v>34</v>
      </c>
      <c r="F57" s="272" t="s">
        <v>35</v>
      </c>
      <c r="G57" s="272" t="s">
        <v>69</v>
      </c>
      <c r="H57" s="464">
        <v>141403</v>
      </c>
      <c r="I57" s="464">
        <v>141403</v>
      </c>
      <c r="J57" s="272" t="s">
        <v>69</v>
      </c>
      <c r="K57" s="317" t="s">
        <v>245</v>
      </c>
      <c r="L57" s="272" t="s">
        <v>273</v>
      </c>
      <c r="M57" s="340">
        <v>44866</v>
      </c>
      <c r="N57" s="340">
        <v>45230</v>
      </c>
      <c r="O57" s="272" t="s">
        <v>227</v>
      </c>
      <c r="P57" s="272"/>
      <c r="Q57" s="516">
        <v>45230</v>
      </c>
      <c r="R57" s="536"/>
    </row>
    <row r="58" spans="1:91" s="140" customFormat="1" ht="40.5" customHeight="1" x14ac:dyDescent="0.2">
      <c r="A58" s="94"/>
      <c r="B58" s="94" t="s">
        <v>431</v>
      </c>
      <c r="C58" s="94" t="s">
        <v>432</v>
      </c>
      <c r="D58" s="94" t="s">
        <v>433</v>
      </c>
      <c r="E58" s="117" t="s">
        <v>34</v>
      </c>
      <c r="F58" s="171" t="s">
        <v>34</v>
      </c>
      <c r="G58" s="94" t="s">
        <v>35</v>
      </c>
      <c r="H58" s="470">
        <v>30000</v>
      </c>
      <c r="I58" s="470">
        <v>90000</v>
      </c>
      <c r="J58" s="105" t="s">
        <v>69</v>
      </c>
      <c r="K58" s="231" t="s">
        <v>245</v>
      </c>
      <c r="L58" s="389" t="s">
        <v>105</v>
      </c>
      <c r="M58" s="471">
        <v>45017</v>
      </c>
      <c r="N58" s="472">
        <v>46112</v>
      </c>
      <c r="O58" s="94" t="s">
        <v>71</v>
      </c>
      <c r="P58" s="94" t="s">
        <v>52</v>
      </c>
      <c r="Q58" s="534">
        <v>46112</v>
      </c>
      <c r="R58" s="190" t="s">
        <v>79</v>
      </c>
      <c r="S58" s="291"/>
      <c r="T58" s="291"/>
      <c r="U58" s="291"/>
      <c r="V58" s="291"/>
      <c r="W58" s="291"/>
      <c r="X58" s="291"/>
      <c r="Y58" s="291"/>
      <c r="Z58" s="291"/>
      <c r="AA58" s="291"/>
      <c r="AB58" s="291"/>
      <c r="AC58" s="291"/>
      <c r="AD58" s="291"/>
      <c r="AE58" s="291"/>
      <c r="AF58" s="291"/>
      <c r="AG58" s="291"/>
      <c r="AH58" s="291"/>
      <c r="AI58" s="291"/>
      <c r="AJ58" s="291"/>
      <c r="AK58" s="291"/>
      <c r="AL58" s="291"/>
      <c r="AM58" s="291"/>
      <c r="AN58" s="291"/>
      <c r="AO58" s="291"/>
      <c r="AP58" s="291"/>
      <c r="AQ58" s="291"/>
      <c r="AR58" s="291"/>
      <c r="AS58" s="291"/>
      <c r="AT58" s="291"/>
      <c r="AU58" s="291"/>
      <c r="AV58" s="291"/>
      <c r="AW58" s="291"/>
      <c r="AX58" s="291"/>
      <c r="AY58" s="291"/>
      <c r="AZ58" s="291"/>
      <c r="BA58" s="291"/>
      <c r="BB58" s="291"/>
      <c r="BC58" s="291"/>
      <c r="BD58" s="291"/>
      <c r="BE58" s="291"/>
      <c r="BF58" s="291"/>
      <c r="BG58" s="291"/>
      <c r="BH58" s="291"/>
      <c r="BI58" s="291"/>
      <c r="BJ58" s="291"/>
      <c r="BK58" s="291"/>
      <c r="BL58" s="291"/>
      <c r="BM58" s="291"/>
      <c r="BN58" s="291"/>
      <c r="BO58" s="291"/>
      <c r="BP58" s="291"/>
      <c r="BQ58" s="291"/>
      <c r="BR58" s="291"/>
      <c r="BS58" s="291"/>
      <c r="BT58" s="291"/>
      <c r="BU58" s="291"/>
      <c r="BV58" s="291"/>
      <c r="BW58" s="291"/>
      <c r="BX58" s="291"/>
      <c r="BY58" s="291"/>
      <c r="BZ58" s="291"/>
      <c r="CA58" s="291"/>
      <c r="CB58" s="291"/>
      <c r="CC58" s="291"/>
      <c r="CD58" s="291"/>
      <c r="CE58" s="291"/>
      <c r="CF58" s="291"/>
      <c r="CG58" s="291"/>
      <c r="CH58" s="291"/>
      <c r="CI58" s="291"/>
      <c r="CJ58" s="291"/>
      <c r="CK58" s="291"/>
      <c r="CL58" s="291"/>
      <c r="CM58" s="291"/>
    </row>
    <row r="59" spans="1:91" s="140" customFormat="1" ht="28.5" x14ac:dyDescent="0.2">
      <c r="A59" s="283"/>
      <c r="B59" s="264" t="s">
        <v>434</v>
      </c>
      <c r="C59" s="264" t="s">
        <v>435</v>
      </c>
      <c r="D59" s="264" t="s">
        <v>436</v>
      </c>
      <c r="E59" s="262" t="s">
        <v>34</v>
      </c>
      <c r="F59" s="263" t="s">
        <v>34</v>
      </c>
      <c r="G59" s="264" t="s">
        <v>69</v>
      </c>
      <c r="H59" s="276">
        <v>4950</v>
      </c>
      <c r="I59" s="276">
        <v>24750</v>
      </c>
      <c r="J59" s="264" t="s">
        <v>69</v>
      </c>
      <c r="K59" s="231" t="s">
        <v>245</v>
      </c>
      <c r="L59" s="264" t="s">
        <v>105</v>
      </c>
      <c r="M59" s="277">
        <v>44409</v>
      </c>
      <c r="N59" s="278">
        <v>45504</v>
      </c>
      <c r="O59" s="278" t="s">
        <v>71</v>
      </c>
      <c r="P59" s="264" t="s">
        <v>119</v>
      </c>
      <c r="Q59" s="441">
        <v>45504</v>
      </c>
      <c r="R59" s="3" t="s">
        <v>79</v>
      </c>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c r="AU59" s="291"/>
      <c r="AV59" s="291"/>
      <c r="AW59" s="291"/>
      <c r="AX59" s="291"/>
      <c r="AY59" s="291"/>
      <c r="AZ59" s="291"/>
      <c r="BA59" s="291"/>
      <c r="BB59" s="291"/>
      <c r="BC59" s="291"/>
      <c r="BD59" s="291"/>
      <c r="BE59" s="291"/>
      <c r="BF59" s="291"/>
      <c r="BG59" s="291"/>
      <c r="BH59" s="291"/>
      <c r="BI59" s="291"/>
      <c r="BJ59" s="291"/>
      <c r="BK59" s="291"/>
      <c r="BL59" s="291"/>
      <c r="BM59" s="291"/>
      <c r="BN59" s="291"/>
      <c r="BO59" s="291"/>
      <c r="BP59" s="291"/>
      <c r="BQ59" s="291"/>
      <c r="BR59" s="291"/>
      <c r="BS59" s="291"/>
      <c r="BT59" s="291"/>
      <c r="BU59" s="291"/>
      <c r="BV59" s="291"/>
      <c r="BW59" s="291"/>
      <c r="BX59" s="291"/>
      <c r="BY59" s="291"/>
      <c r="BZ59" s="291"/>
      <c r="CA59" s="291"/>
      <c r="CB59" s="291"/>
      <c r="CC59" s="291"/>
      <c r="CD59" s="291"/>
      <c r="CE59" s="291"/>
      <c r="CF59" s="291"/>
      <c r="CG59" s="291"/>
      <c r="CH59" s="291"/>
      <c r="CI59" s="291"/>
      <c r="CJ59" s="291"/>
      <c r="CK59" s="291"/>
      <c r="CL59" s="291"/>
      <c r="CM59" s="291"/>
    </row>
    <row r="60" spans="1:91" s="140" customFormat="1" ht="28.5" x14ac:dyDescent="0.2">
      <c r="A60" s="190"/>
      <c r="B60" s="3" t="s">
        <v>437</v>
      </c>
      <c r="C60" s="3" t="s">
        <v>438</v>
      </c>
      <c r="D60" s="3" t="s">
        <v>439</v>
      </c>
      <c r="E60" s="23" t="s">
        <v>34</v>
      </c>
      <c r="F60" s="171" t="s">
        <v>34</v>
      </c>
      <c r="G60" s="3" t="s">
        <v>69</v>
      </c>
      <c r="H60" s="191">
        <v>14948</v>
      </c>
      <c r="I60" s="191">
        <v>74744</v>
      </c>
      <c r="J60" s="3" t="s">
        <v>144</v>
      </c>
      <c r="K60" s="231" t="s">
        <v>245</v>
      </c>
      <c r="L60" s="3" t="s">
        <v>105</v>
      </c>
      <c r="M60" s="39">
        <v>44287</v>
      </c>
      <c r="N60" s="40">
        <v>45382</v>
      </c>
      <c r="O60" s="40" t="s">
        <v>71</v>
      </c>
      <c r="P60" s="3" t="s">
        <v>119</v>
      </c>
      <c r="Q60" s="535">
        <v>45382</v>
      </c>
      <c r="R60" s="3" t="s">
        <v>79</v>
      </c>
      <c r="S60" s="291"/>
      <c r="T60" s="291"/>
      <c r="U60" s="291"/>
      <c r="V60" s="291"/>
      <c r="W60" s="291"/>
      <c r="X60" s="291"/>
      <c r="Y60" s="291"/>
      <c r="Z60" s="291"/>
      <c r="AA60" s="291"/>
      <c r="AB60" s="291"/>
      <c r="AC60" s="291"/>
      <c r="AD60" s="291"/>
      <c r="AE60" s="291"/>
      <c r="AF60" s="291"/>
      <c r="AG60" s="291"/>
      <c r="AH60" s="291"/>
      <c r="AI60" s="291"/>
      <c r="AJ60" s="291"/>
      <c r="AK60" s="291"/>
      <c r="AL60" s="291"/>
      <c r="AM60" s="291"/>
      <c r="AN60" s="291"/>
      <c r="AO60" s="291"/>
      <c r="AP60" s="291"/>
      <c r="AQ60" s="291"/>
      <c r="AR60" s="291"/>
      <c r="AS60" s="291"/>
      <c r="AT60" s="291"/>
      <c r="AU60" s="291"/>
      <c r="AV60" s="291"/>
      <c r="AW60" s="291"/>
      <c r="AX60" s="291"/>
      <c r="AY60" s="291"/>
      <c r="AZ60" s="291"/>
      <c r="BA60" s="291"/>
      <c r="BB60" s="291"/>
      <c r="BC60" s="291"/>
      <c r="BD60" s="291"/>
      <c r="BE60" s="291"/>
      <c r="BF60" s="291"/>
      <c r="BG60" s="291"/>
      <c r="BH60" s="291"/>
      <c r="BI60" s="291"/>
      <c r="BJ60" s="291"/>
      <c r="BK60" s="291"/>
      <c r="BL60" s="291"/>
      <c r="BM60" s="291"/>
      <c r="BN60" s="291"/>
      <c r="BO60" s="291"/>
      <c r="BP60" s="291"/>
      <c r="BQ60" s="291"/>
      <c r="BR60" s="291"/>
      <c r="BS60" s="291"/>
      <c r="BT60" s="291"/>
      <c r="BU60" s="291"/>
      <c r="BV60" s="291"/>
      <c r="BW60" s="291"/>
      <c r="BX60" s="291"/>
      <c r="BY60" s="291"/>
      <c r="BZ60" s="291"/>
      <c r="CA60" s="291"/>
      <c r="CB60" s="291"/>
      <c r="CC60" s="291"/>
      <c r="CD60" s="291"/>
      <c r="CE60" s="291"/>
      <c r="CF60" s="291"/>
      <c r="CG60" s="291"/>
      <c r="CH60" s="291"/>
      <c r="CI60" s="291"/>
      <c r="CJ60" s="291"/>
      <c r="CK60" s="291"/>
      <c r="CL60" s="291"/>
      <c r="CM60" s="291"/>
    </row>
    <row r="61" spans="1:91" x14ac:dyDescent="0.25">
      <c r="A61" s="82"/>
      <c r="H61" s="300"/>
      <c r="I61" s="466"/>
    </row>
    <row r="62" spans="1:91" x14ac:dyDescent="0.25">
      <c r="A62" s="45"/>
      <c r="H62" s="301"/>
      <c r="I62" s="466"/>
    </row>
    <row r="63" spans="1:91" x14ac:dyDescent="0.25">
      <c r="A63" s="45"/>
      <c r="H63" s="300"/>
      <c r="I63" s="466"/>
    </row>
    <row r="64" spans="1:91" x14ac:dyDescent="0.25">
      <c r="A64" s="45"/>
      <c r="H64" s="301"/>
      <c r="I64" s="466"/>
    </row>
    <row r="65" spans="1:9" x14ac:dyDescent="0.25">
      <c r="A65" s="45"/>
      <c r="H65" s="300"/>
      <c r="I65" s="466"/>
    </row>
    <row r="66" spans="1:9" x14ac:dyDescent="0.25">
      <c r="A66" s="45"/>
      <c r="H66" s="300"/>
      <c r="I66" s="466"/>
    </row>
    <row r="67" spans="1:9" x14ac:dyDescent="0.25">
      <c r="A67" s="45"/>
      <c r="I67" s="466"/>
    </row>
    <row r="68" spans="1:9" x14ac:dyDescent="0.25">
      <c r="A68" s="45"/>
      <c r="I68" s="466"/>
    </row>
    <row r="69" spans="1:9" x14ac:dyDescent="0.25">
      <c r="A69" s="45"/>
      <c r="I69" s="466"/>
    </row>
    <row r="70" spans="1:9" x14ac:dyDescent="0.25">
      <c r="A70" s="45"/>
      <c r="I70" s="466"/>
    </row>
    <row r="71" spans="1:9" x14ac:dyDescent="0.25">
      <c r="A71" s="45"/>
      <c r="I71" s="466"/>
    </row>
    <row r="72" spans="1:9" x14ac:dyDescent="0.25">
      <c r="A72" s="45"/>
      <c r="I72" s="466"/>
    </row>
    <row r="73" spans="1:9" x14ac:dyDescent="0.25">
      <c r="I73" s="466"/>
    </row>
    <row r="74" spans="1:9" x14ac:dyDescent="0.25">
      <c r="I74" s="466"/>
    </row>
  </sheetData>
  <autoFilter ref="A6:R57" xr:uid="{89348DBA-FD69-4FF6-B473-58656148C88F}"/>
  <dataValidations count="33">
    <dataValidation allowBlank="1" showInputMessage="1" showErrorMessage="1" promptTitle="Contract Title" prompt="Enter the title of the awarded contract" sqref="B7:C8 B9 B14:C14 D23 IR49:IR50 IQ30:IQ34 IR47 B15:B22 C17:C18 IQ43:IQ46 B59:C60 IP10:IP13 B24:B29" xr:uid="{4959BC4B-08FD-4A3D-937D-6572079C6331}">
      <formula1>0</formula1>
      <formula2>0</formula2>
    </dataValidation>
    <dataValidation allowBlank="1" showInputMessage="1" showErrorMessage="1" promptTitle="Extension Options" prompt="Enter a description of any extension options available in the contract (if relevant)" sqref="P14 P7:P8 P16:P22 P59:P60 P24:P28" xr:uid="{7563A046-933E-492A-9A7A-48F981A95CCB}">
      <formula1>0</formula1>
      <formula2>0</formula2>
    </dataValidation>
    <dataValidation allowBlank="1" showInputMessage="1" showErrorMessage="1" promptTitle="Yearly contract value." prompt="Enter the estimated yearly value for this contract" sqref="I8 H7:H8 H18:H19" xr:uid="{FA70143B-827F-42D9-991E-70ABFE496B27}">
      <formula1>0</formula1>
      <formula2>0</formula2>
    </dataValidation>
    <dataValidation allowBlank="1" showInputMessage="1" showErrorMessage="1" promptTitle="Commencement Date" prompt="Enter the date on which this contract commences" sqref="M7 M9 O23:P23 R23 M59:M60 M14:M29" xr:uid="{714BD1A3-5A72-461A-8D64-4914C0136FF2}">
      <formula1>0</formula1>
      <formula2>0</formula2>
    </dataValidation>
    <dataValidation allowBlank="1" showInputMessage="1" showErrorMessage="1" promptTitle="Initial Expiry Date" prompt="Enter the date on which the contract will expire (excluding extension options)" sqref="Q7:Q9 M8 N7:N9 Q23 Q16 N14:N16 Q27:Q29 N59:N60 Q59:Q60 N18:N29" xr:uid="{3CFC6FC9-3BEC-4852-AD45-D13CE1399383}">
      <formula1>0</formula1>
      <formula2>0</formula2>
    </dataValidation>
    <dataValidation allowBlank="1" showInputMessage="1" showErrorMessage="1" promptTitle="Contract length" prompt="Enter the length of contract entered excluding any possible extensions." sqref="O7:O9 P29 P15 O14:O22 O59:O60 O24:O29" xr:uid="{0347D74B-3522-46F9-B202-2A54FDDF021D}">
      <formula1>0</formula1>
      <formula2>0</formula2>
    </dataValidation>
    <dataValidation allowBlank="1" showInputMessage="1" showErrorMessage="1" promptTitle="Contract Ref." prompt="Enter the unique Contract Reference that has been assigned to this contract" sqref="A7:A9 IP30:IP34 IQ47 IQ49:IQ50 A51 IP43:IP46 IO10:IO13 A14:A29" xr:uid="{9F936D00-835E-470B-811C-226690FD6C74}">
      <formula1>0</formula1>
      <formula2>0</formula2>
    </dataValidation>
    <dataValidation allowBlank="1" showInputMessage="1" showErrorMessage="1" promptTitle="Supplier Name" prompt="Enter the registered name of this supplier as stated in the contract" sqref="F51:F52 IT49:IT50 F24:F25 IS30:IS34 IT47 E28:F28 E15:F15 E47:F48 E49:E53 D7:F9 F30:F35 E14 E16:E27 D14:D22 F17:F22 F37:F46 E29:E46 IS43:IS46 F58:F60 D59:D60 E10:F13 IR10:IR13 D24:D29" xr:uid="{1B009E8D-CEB8-48C3-B9B5-2A9131C82D5A}">
      <formula1>0</formula1>
      <formula2>0</formula2>
    </dataValidation>
    <dataValidation allowBlank="1" showInputMessage="1" showErrorMessage="1" promptTitle="Estimated Contract Value" prompt="Enter the estimated total value over the full duration of the contract including any extension options" sqref="I7 I9 H23 I14:I15 H20 I59:I60 I17:I29" xr:uid="{D8950C82-CFD6-4143-BE5E-D73BF49BAA79}">
      <formula1>0</formula1>
      <formula2>0</formula2>
    </dataValidation>
    <dataValidation allowBlank="1" showInputMessage="1" showErrorMessage="1" promptTitle="Lead Client Manager" prompt="Enter the name of the Lead Client Manager who will manage this contract" sqref="K23 L7:L9 K14:K17 L14:L25 L59:L60 K26:L29" xr:uid="{28A3CC81-4312-4A87-BBCE-F338B965EC8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IT30:IV34 IU47:IW47 IU49:IW50 IT43:IV46 G59:G60 IS10:IU13 G7:G29" xr:uid="{44CC210E-C1A8-4902-83FE-401DF8A67C72}">
      <formula1>"SME,Voluntary,N/A"</formula1>
      <formula2>0</formula2>
    </dataValidation>
    <dataValidation type="list" allowBlank="1" showInputMessage="1" showErrorMessage="1" sqref="R45:R46 R12:R13" xr:uid="{B839F847-E2A5-44C8-B848-5F20CF89CE25}">
      <formula1>"Contract let via quote, Contract let via tender, Out to Tender "</formula1>
    </dataValidation>
    <dataValidation allowBlank="1" showInputMessage="1" showErrorMessage="1" promptTitle="Contract Ref." prompt="Enter the unique Contract Reference that has been assigned to this contract" sqref="A30:A35 D12 D44 A53 A43:A46 A12:A13" xr:uid="{616D1E2E-D782-41F9-8D2F-FBBD821E23FE}"/>
    <dataValidation allowBlank="1" showInputMessage="1" showErrorMessage="1" promptTitle="Contract Title" prompt="Enter the title of the awarded contract" sqref="C12 C33:C35 B45:B46 C44 B30:B40 B42:B43" xr:uid="{611B40B0-0077-4ABB-A53F-001C93CA029E}"/>
    <dataValidation allowBlank="1" showInputMessage="1" showErrorMessage="1" promptTitle="Current Expiry Date" prompt="Enter the date on which the contract is currently scheduled to expire" sqref="Q35" xr:uid="{BA96A0F2-F074-4825-B7A5-6D5988C687BF}"/>
    <dataValidation allowBlank="1" showInputMessage="1" showErrorMessage="1" promptTitle="Initial Expiry Date" prompt="Enter the date on which the contract will expire (excluding extension options)" sqref="N53 N30:N37 Q36:Q37 Q53 Q30:Q32 Q41:Q46 N39:N46 Q12:Q13 N12:N13" xr:uid="{71543463-596F-4865-8855-0C85DE952D56}"/>
    <dataValidation allowBlank="1" showInputMessage="1" showErrorMessage="1" promptTitle="Supplier Name" prompt="Enter the registered name of this supplier as stated in the contract" sqref="D45:D46 A36:A42 F36 D30:D43 E58:E60 D13" xr:uid="{A9D40A7C-B4CE-4716-B9B3-6E09A8AD637B}"/>
    <dataValidation allowBlank="1" showInputMessage="1" showErrorMessage="1" promptTitle="Yearly contract value" prompt="Enter the estimated yearly value for this contract" sqref="H12 I41:I42 H53 I74 I71:I72 H30:H44" xr:uid="{07D352C5-B6C7-4CE4-B419-253DC588EE0A}"/>
    <dataValidation type="list" allowBlank="1" showInputMessage="1" showErrorMessage="1" sqref="R53:R56 R30:R44" xr:uid="{B70A0A83-F673-48C0-8100-5FA523378D66}">
      <formula1>"Contract let via quote, Contract let via tender, Out to Tender, Tender being developed, Contract let via framework"</formula1>
    </dataValidation>
    <dataValidation allowBlank="1" showInputMessage="1" showErrorMessage="1" promptTitle="Senior Responsible Officer" prompt="Enter the name of the senior officer responsible for this contract on behalf of the Council" sqref="L53 L30:L46 L10:L13" xr:uid="{1747BB5C-8F57-4C8A-982F-20B055AD79D0}"/>
    <dataValidation allowBlank="1" showInputMessage="1" showErrorMessage="1" promptTitle="Extension Options" prompt="Enter a description of any extension options available in the contract (if relevant)" sqref="P30:P41 P53 P43:P45 P12:P13" xr:uid="{8E92666F-3864-4650-B7F9-6729E0CFF546}"/>
    <dataValidation type="list" allowBlank="1" showInputMessage="1" showErrorMessage="1" promptTitle="SME or Voluntary organisation." prompt="Is the supplier an SME (Small or medium sized enterprise) or from the voluntary/community sector._x000a__x000a_Please enter SME, Voluntary or N/A." sqref="G53 G43:G46 G30:G40" xr:uid="{5C38B26E-8E0F-47D3-9DA7-BCE3FF751CB9}">
      <formula1>"SME, Voluntary, N/A"</formula1>
    </dataValidation>
    <dataValidation allowBlank="1" showInputMessage="1" showErrorMessage="1" promptTitle="VAT that cannot be recovered" prompt="Enter the amount of VAT that cannot be recovered. If none please enter &quot;0&quot;." sqref="J53 J30:J41 J43:J46" xr:uid="{FADA1A4A-A41E-43FB-87D4-26A9013040C1}"/>
    <dataValidation allowBlank="1" showInputMessage="1" showErrorMessage="1" promptTitle="Commencement Date" prompt="Enter the date on which this contract commences" sqref="M53 Q33:Q34 N38 Q38 M30:M46 M12:M13" xr:uid="{D6DB7B8B-B222-4F15-B730-2391A8D553F0}"/>
    <dataValidation allowBlank="1" showInputMessage="1" showErrorMessage="1" promptTitle="Contract length" prompt="Enter the length of contract entered excluding any possible extensions." sqref="P42 O53 P46 O30:O46 O10:O13" xr:uid="{C66C7224-F349-4EF1-BA20-55FD3B60993E}"/>
    <dataValidation allowBlank="1" showInputMessage="1" showErrorMessage="1" promptTitle="Contract Description" prompt="Enter a brief description of the supplies, services or works to be provided under this contract" sqref="C30:C32 C45:C46 C36:C43 B41 B13:C13" xr:uid="{195C35A1-7FF9-41BD-A4D5-A4A4937A3C19}"/>
    <dataValidation allowBlank="1" showInputMessage="1" showErrorMessage="1" promptTitle="Estimated Contract Value" prompt="Enter the estimated total value over the full duration of the contract including any extension options" sqref="I53 I43:I46 I30:I40 I73 I61:I70 I12:I13" xr:uid="{CEB2B74C-988F-4429-9697-6C25A53BB78B}"/>
    <dataValidation allowBlank="1" showInputMessage="1" showErrorMessage="1" promptTitle="Contract Description" prompt="Enter a brief description of the supplies, services or works to be provided under this contract" sqref="C9 C15:C16 C19:C22 IR30:IR34 IS47 IS49:IS50 IR43:IR46 IQ10:IQ13 C24:C29" xr:uid="{6168C3EA-C989-48BD-8591-BA3845F354C4}">
      <formula1>0</formula1>
      <formula2>0</formula2>
    </dataValidation>
    <dataValidation type="list" allowBlank="1" showInputMessage="1" showErrorMessage="1" sqref="R9 R20 R59:R60" xr:uid="{590684B0-1A29-41D5-936E-B11280F17AB0}">
      <formula1>"Contract let via quote,Contract let via tender,Out to Tender,Tender being developed,Contract let via framework"</formula1>
      <formula2>0</formula2>
    </dataValidation>
    <dataValidation allowBlank="1" showInputMessage="1" showErrorMessage="1" promptTitle="Yearly contract value" prompt="Enter the estimated yearly value for this contract" sqref="H9 H21:H22 H14:H17 I16 H59:H60 H24:H29" xr:uid="{E943EE9A-2A92-4A9A-BA71-85EB813F7434}">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21:R22 R29 R7:R8 R24:R25 R14:R19" xr:uid="{00000000-0002-0000-0500-00000B000000}">
      <formula1>"Contract let via quote,Contract let via tender,Out to Tender "</formula1>
      <formula2>0</formula2>
    </dataValidation>
    <dataValidation allowBlank="1" showInputMessage="1" showErrorMessage="1" promptTitle="Current Expiry Date" prompt="Enter the date on which the contract is currently scheduled to expire" sqref="N17 Q14:Q15 Q17:Q22 Q24:Q26 R26:R27" xr:uid="{00000000-0002-0000-0500-000008000000}">
      <formula1>0</formula1>
      <formula2>0</formula2>
    </dataValidation>
    <dataValidation allowBlank="1" showInputMessage="1" showErrorMessage="1" promptTitle="VAT that cannot be recovered" prompt="Enter the amount of VAT that cannot be recovered. If none please enter &quot;0&quot;." sqref="J58:J60 J7:J29" xr:uid="{4EFE80D8-1827-42CC-A7C7-1AAEA8E694B4}">
      <formula1>0</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L69"/>
  <sheetViews>
    <sheetView tabSelected="1" workbookViewId="0">
      <pane ySplit="1" topLeftCell="A2" activePane="bottomLeft" state="frozen"/>
      <selection pane="bottomLeft" activeCell="B5" sqref="B5"/>
    </sheetView>
  </sheetViews>
  <sheetFormatPr defaultRowHeight="15" x14ac:dyDescent="0.25"/>
  <cols>
    <col min="1" max="1" width="10.5703125" customWidth="1"/>
    <col min="2" max="2" width="37" customWidth="1"/>
    <col min="3" max="3" width="26.28515625" customWidth="1"/>
    <col min="4" max="4" width="27.28515625" customWidth="1"/>
    <col min="5" max="5" width="8.7109375" customWidth="1"/>
    <col min="6" max="6" width="10.42578125" customWidth="1"/>
    <col min="7" max="7" width="20.28515625" customWidth="1"/>
    <col min="8" max="8" width="17.7109375" customWidth="1"/>
    <col min="9" max="9" width="17" customWidth="1"/>
    <col min="10" max="10" width="10.140625" customWidth="1"/>
    <col min="11" max="11" width="14.42578125" customWidth="1"/>
    <col min="12" max="12" width="13.28515625" customWidth="1"/>
    <col min="13" max="13" width="16.7109375" customWidth="1"/>
    <col min="14" max="14" width="11.5703125" customWidth="1"/>
    <col min="15" max="15" width="11.7109375" customWidth="1"/>
    <col min="16" max="16" width="11.5703125" customWidth="1"/>
    <col min="17" max="17" width="11.28515625" customWidth="1"/>
    <col min="18" max="18" width="15.28515625" customWidth="1"/>
  </cols>
  <sheetData>
    <row r="1" spans="1:47" ht="75" x14ac:dyDescent="0.25">
      <c r="A1" s="113" t="s">
        <v>13</v>
      </c>
      <c r="B1" s="113" t="s">
        <v>14</v>
      </c>
      <c r="C1" s="113" t="s">
        <v>15</v>
      </c>
      <c r="D1" s="113" t="s">
        <v>16</v>
      </c>
      <c r="E1" s="113" t="s">
        <v>17</v>
      </c>
      <c r="F1" s="113" t="s">
        <v>18</v>
      </c>
      <c r="G1" s="113" t="s">
        <v>19</v>
      </c>
      <c r="H1" s="113" t="s">
        <v>20</v>
      </c>
      <c r="I1" s="113" t="s">
        <v>21</v>
      </c>
      <c r="J1" s="113" t="s">
        <v>22</v>
      </c>
      <c r="K1" s="113" t="s">
        <v>23</v>
      </c>
      <c r="L1" s="113" t="s">
        <v>24</v>
      </c>
      <c r="M1" s="113" t="s">
        <v>25</v>
      </c>
      <c r="N1" s="113" t="s">
        <v>26</v>
      </c>
      <c r="O1" s="113" t="s">
        <v>27</v>
      </c>
      <c r="P1" s="113" t="s">
        <v>28</v>
      </c>
      <c r="Q1" s="126" t="s">
        <v>29</v>
      </c>
      <c r="R1" s="520" t="s">
        <v>30</v>
      </c>
    </row>
    <row r="2" spans="1:47" ht="28.5" x14ac:dyDescent="0.25">
      <c r="A2" s="76"/>
      <c r="B2" s="76" t="s">
        <v>440</v>
      </c>
      <c r="C2" s="76" t="s">
        <v>441</v>
      </c>
      <c r="D2" s="76" t="s">
        <v>442</v>
      </c>
      <c r="E2" s="31" t="s">
        <v>34</v>
      </c>
      <c r="F2" s="76" t="s">
        <v>34</v>
      </c>
      <c r="G2" s="76" t="s">
        <v>69</v>
      </c>
      <c r="H2" s="77">
        <v>5000</v>
      </c>
      <c r="I2" s="77">
        <v>5000</v>
      </c>
      <c r="J2" s="31" t="s">
        <v>144</v>
      </c>
      <c r="K2" s="74" t="s">
        <v>443</v>
      </c>
      <c r="L2" s="66" t="s">
        <v>444</v>
      </c>
      <c r="M2" s="78">
        <v>44927</v>
      </c>
      <c r="N2" s="78">
        <v>45473</v>
      </c>
      <c r="O2" s="76" t="s">
        <v>445</v>
      </c>
      <c r="P2" s="76" t="s">
        <v>446</v>
      </c>
      <c r="Q2" s="467">
        <v>45473</v>
      </c>
      <c r="R2" s="549" t="s">
        <v>46</v>
      </c>
    </row>
    <row r="3" spans="1:47" s="26" customFormat="1" ht="28.5" x14ac:dyDescent="0.25">
      <c r="A3" s="76"/>
      <c r="B3" s="76" t="s">
        <v>447</v>
      </c>
      <c r="C3" s="76" t="s">
        <v>448</v>
      </c>
      <c r="D3" s="76" t="s">
        <v>449</v>
      </c>
      <c r="E3" s="31" t="s">
        <v>34</v>
      </c>
      <c r="F3" s="34" t="s">
        <v>34</v>
      </c>
      <c r="G3" s="76" t="s">
        <v>450</v>
      </c>
      <c r="H3" s="77">
        <v>55061</v>
      </c>
      <c r="I3" s="77">
        <v>55061</v>
      </c>
      <c r="J3" s="31" t="s">
        <v>144</v>
      </c>
      <c r="K3" s="74" t="s">
        <v>443</v>
      </c>
      <c r="L3" s="74" t="s">
        <v>444</v>
      </c>
      <c r="M3" s="78">
        <v>45017</v>
      </c>
      <c r="N3" s="78">
        <v>45382</v>
      </c>
      <c r="O3" s="76" t="s">
        <v>451</v>
      </c>
      <c r="P3" s="76" t="s">
        <v>69</v>
      </c>
      <c r="Q3" s="467">
        <v>45382</v>
      </c>
      <c r="R3" s="17" t="s">
        <v>452</v>
      </c>
    </row>
    <row r="4" spans="1:47" s="75" customFormat="1" ht="28.5" x14ac:dyDescent="0.2">
      <c r="A4" s="34"/>
      <c r="B4" s="34" t="s">
        <v>453</v>
      </c>
      <c r="C4" s="34" t="s">
        <v>454</v>
      </c>
      <c r="D4" s="34" t="s">
        <v>455</v>
      </c>
      <c r="E4" s="31" t="s">
        <v>34</v>
      </c>
      <c r="F4" s="34" t="s">
        <v>35</v>
      </c>
      <c r="G4" s="34" t="s">
        <v>219</v>
      </c>
      <c r="H4" s="64">
        <v>2200000</v>
      </c>
      <c r="I4" s="64">
        <v>2200000</v>
      </c>
      <c r="J4" s="31" t="s">
        <v>144</v>
      </c>
      <c r="K4" s="74" t="s">
        <v>443</v>
      </c>
      <c r="L4" s="74" t="s">
        <v>456</v>
      </c>
      <c r="M4" s="65">
        <v>44652</v>
      </c>
      <c r="N4" s="65">
        <v>45016</v>
      </c>
      <c r="O4" s="34" t="s">
        <v>86</v>
      </c>
      <c r="P4" s="34" t="s">
        <v>69</v>
      </c>
      <c r="Q4" s="537">
        <v>45169</v>
      </c>
      <c r="R4" s="3" t="s">
        <v>79</v>
      </c>
      <c r="S4" s="295"/>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row>
    <row r="5" spans="1:47" s="75" customFormat="1" ht="28.5" x14ac:dyDescent="0.2">
      <c r="A5" s="34"/>
      <c r="B5" s="34" t="s">
        <v>453</v>
      </c>
      <c r="C5" s="34" t="s">
        <v>457</v>
      </c>
      <c r="D5" s="34" t="s">
        <v>455</v>
      </c>
      <c r="E5" s="34" t="s">
        <v>35</v>
      </c>
      <c r="F5" s="34" t="s">
        <v>35</v>
      </c>
      <c r="G5" s="64" t="s">
        <v>219</v>
      </c>
      <c r="H5" s="64">
        <v>9000000</v>
      </c>
      <c r="I5" s="64">
        <v>18500000</v>
      </c>
      <c r="J5" s="31" t="s">
        <v>144</v>
      </c>
      <c r="K5" s="74" t="s">
        <v>443</v>
      </c>
      <c r="L5" s="74" t="s">
        <v>456</v>
      </c>
      <c r="M5" s="65">
        <v>45139</v>
      </c>
      <c r="N5" s="65">
        <v>46081</v>
      </c>
      <c r="O5" s="34" t="s">
        <v>458</v>
      </c>
      <c r="P5" s="34" t="s">
        <v>69</v>
      </c>
      <c r="Q5" s="71">
        <v>46081</v>
      </c>
      <c r="R5" s="549" t="s">
        <v>46</v>
      </c>
      <c r="S5" s="295"/>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row>
    <row r="6" spans="1:47" s="26" customFormat="1" ht="42.75" x14ac:dyDescent="0.25">
      <c r="A6" s="76"/>
      <c r="B6" s="76" t="s">
        <v>461</v>
      </c>
      <c r="C6" s="76" t="s">
        <v>462</v>
      </c>
      <c r="D6" s="76" t="s">
        <v>463</v>
      </c>
      <c r="E6" s="31" t="s">
        <v>34</v>
      </c>
      <c r="F6" s="76" t="s">
        <v>34</v>
      </c>
      <c r="G6" s="76" t="s">
        <v>69</v>
      </c>
      <c r="H6" s="77">
        <v>31811</v>
      </c>
      <c r="I6" s="77">
        <v>108558</v>
      </c>
      <c r="J6" s="31" t="s">
        <v>144</v>
      </c>
      <c r="K6" s="74" t="s">
        <v>443</v>
      </c>
      <c r="L6" s="74" t="s">
        <v>444</v>
      </c>
      <c r="M6" s="78">
        <v>45047</v>
      </c>
      <c r="N6" s="78">
        <v>46142</v>
      </c>
      <c r="O6" s="76" t="s">
        <v>71</v>
      </c>
      <c r="P6" s="76" t="s">
        <v>86</v>
      </c>
      <c r="Q6" s="467">
        <v>46142</v>
      </c>
      <c r="R6" s="9" t="s">
        <v>464</v>
      </c>
      <c r="T6" s="21"/>
    </row>
    <row r="7" spans="1:47" s="26" customFormat="1" ht="71.25" x14ac:dyDescent="0.25">
      <c r="A7" s="552"/>
      <c r="B7" s="296" t="s">
        <v>465</v>
      </c>
      <c r="C7" s="296" t="s">
        <v>466</v>
      </c>
      <c r="D7" s="296" t="s">
        <v>467</v>
      </c>
      <c r="E7" s="296" t="s">
        <v>34</v>
      </c>
      <c r="F7" s="296" t="s">
        <v>34</v>
      </c>
      <c r="G7" s="296" t="s">
        <v>69</v>
      </c>
      <c r="H7" s="316">
        <v>97567</v>
      </c>
      <c r="I7" s="316">
        <v>97567</v>
      </c>
      <c r="J7" s="34"/>
      <c r="K7" s="74" t="s">
        <v>443</v>
      </c>
      <c r="L7" s="74" t="s">
        <v>468</v>
      </c>
      <c r="M7" s="65">
        <v>34862</v>
      </c>
      <c r="N7" s="65" t="s">
        <v>469</v>
      </c>
      <c r="O7" s="65" t="s">
        <v>470</v>
      </c>
      <c r="P7" s="296" t="s">
        <v>39</v>
      </c>
      <c r="Q7" s="71">
        <v>45455</v>
      </c>
      <c r="R7" s="549" t="s">
        <v>471</v>
      </c>
    </row>
    <row r="8" spans="1:47" s="26" customFormat="1" ht="42.75" x14ac:dyDescent="0.2">
      <c r="A8" s="376" t="s">
        <v>388</v>
      </c>
      <c r="B8" s="376" t="s">
        <v>472</v>
      </c>
      <c r="C8" s="376" t="s">
        <v>473</v>
      </c>
      <c r="D8" s="376" t="s">
        <v>474</v>
      </c>
      <c r="E8" s="76" t="s">
        <v>34</v>
      </c>
      <c r="F8" s="76" t="s">
        <v>34</v>
      </c>
      <c r="G8" s="34" t="s">
        <v>69</v>
      </c>
      <c r="H8" s="376" t="s">
        <v>475</v>
      </c>
      <c r="I8" s="402">
        <v>22590.48</v>
      </c>
      <c r="J8" s="31" t="s">
        <v>144</v>
      </c>
      <c r="K8" s="74" t="s">
        <v>443</v>
      </c>
      <c r="L8" s="414" t="s">
        <v>476</v>
      </c>
      <c r="M8" s="172" t="s">
        <v>388</v>
      </c>
      <c r="N8" s="424">
        <v>44890</v>
      </c>
      <c r="O8" s="376" t="s">
        <v>477</v>
      </c>
      <c r="P8" s="376" t="s">
        <v>478</v>
      </c>
      <c r="Q8" s="538">
        <v>45291</v>
      </c>
      <c r="R8" s="550" t="s">
        <v>479</v>
      </c>
    </row>
    <row r="9" spans="1:47" s="26" customFormat="1" ht="28.5" x14ac:dyDescent="0.2">
      <c r="A9" s="376" t="s">
        <v>388</v>
      </c>
      <c r="B9" s="376" t="s">
        <v>472</v>
      </c>
      <c r="C9" s="376" t="s">
        <v>480</v>
      </c>
      <c r="D9" s="376" t="s">
        <v>474</v>
      </c>
      <c r="E9" s="76" t="s">
        <v>34</v>
      </c>
      <c r="F9" s="76" t="s">
        <v>34</v>
      </c>
      <c r="G9" s="34" t="s">
        <v>69</v>
      </c>
      <c r="H9" s="402">
        <v>2417.85</v>
      </c>
      <c r="I9" s="402">
        <v>7253.55</v>
      </c>
      <c r="J9" s="31" t="s">
        <v>144</v>
      </c>
      <c r="K9" s="74" t="s">
        <v>443</v>
      </c>
      <c r="L9" s="414" t="s">
        <v>476</v>
      </c>
      <c r="M9" s="172" t="s">
        <v>388</v>
      </c>
      <c r="N9" s="424">
        <v>44975</v>
      </c>
      <c r="O9" s="376" t="s">
        <v>477</v>
      </c>
      <c r="P9" s="376" t="s">
        <v>478</v>
      </c>
      <c r="Q9" s="538">
        <v>45291</v>
      </c>
      <c r="R9" s="550" t="s">
        <v>479</v>
      </c>
    </row>
    <row r="10" spans="1:47" s="26" customFormat="1" ht="30" x14ac:dyDescent="0.25">
      <c r="A10" s="382"/>
      <c r="B10" s="382" t="s">
        <v>481</v>
      </c>
      <c r="C10" s="382" t="s">
        <v>482</v>
      </c>
      <c r="D10" s="395" t="s">
        <v>483</v>
      </c>
      <c r="E10" s="76" t="s">
        <v>35</v>
      </c>
      <c r="F10" s="76" t="s">
        <v>34</v>
      </c>
      <c r="G10" s="34" t="s">
        <v>69</v>
      </c>
      <c r="H10" s="402">
        <v>33500</v>
      </c>
      <c r="I10" s="402">
        <v>67000</v>
      </c>
      <c r="J10" s="31" t="s">
        <v>144</v>
      </c>
      <c r="K10" s="74" t="s">
        <v>484</v>
      </c>
      <c r="L10" s="414" t="s">
        <v>485</v>
      </c>
      <c r="M10" s="422">
        <v>44358</v>
      </c>
      <c r="N10" s="422">
        <v>45088</v>
      </c>
      <c r="O10" s="382" t="s">
        <v>119</v>
      </c>
      <c r="P10" s="395" t="s">
        <v>446</v>
      </c>
      <c r="Q10" s="539">
        <v>45454</v>
      </c>
      <c r="R10" s="551" t="s">
        <v>486</v>
      </c>
    </row>
    <row r="11" spans="1:47" s="26" customFormat="1" ht="28.5" x14ac:dyDescent="0.25">
      <c r="A11" s="31"/>
      <c r="B11" s="31" t="s">
        <v>487</v>
      </c>
      <c r="C11" s="31" t="s">
        <v>487</v>
      </c>
      <c r="D11" s="31" t="s">
        <v>488</v>
      </c>
      <c r="E11" s="31" t="s">
        <v>34</v>
      </c>
      <c r="F11" s="76" t="s">
        <v>34</v>
      </c>
      <c r="G11" s="31" t="s">
        <v>144</v>
      </c>
      <c r="H11" s="33">
        <v>79000</v>
      </c>
      <c r="I11" s="33"/>
      <c r="J11" s="31" t="s">
        <v>144</v>
      </c>
      <c r="K11" s="74" t="s">
        <v>443</v>
      </c>
      <c r="L11" s="38" t="s">
        <v>489</v>
      </c>
      <c r="M11" s="35" t="s">
        <v>490</v>
      </c>
      <c r="N11" s="65" t="s">
        <v>491</v>
      </c>
      <c r="O11" s="34" t="s">
        <v>323</v>
      </c>
      <c r="P11" s="34" t="s">
        <v>119</v>
      </c>
      <c r="Q11" s="71">
        <v>45646</v>
      </c>
      <c r="R11" s="3" t="s">
        <v>492</v>
      </c>
    </row>
    <row r="12" spans="1:47" s="26" customFormat="1" ht="28.5" x14ac:dyDescent="0.25">
      <c r="A12" s="34"/>
      <c r="B12" s="34" t="s">
        <v>493</v>
      </c>
      <c r="C12" s="34" t="s">
        <v>493</v>
      </c>
      <c r="D12" s="34" t="s">
        <v>494</v>
      </c>
      <c r="E12" s="31" t="s">
        <v>34</v>
      </c>
      <c r="F12" s="34" t="s">
        <v>35</v>
      </c>
      <c r="G12" s="34" t="s">
        <v>219</v>
      </c>
      <c r="H12" s="64">
        <v>1475000</v>
      </c>
      <c r="I12" s="64">
        <v>4430000</v>
      </c>
      <c r="J12" s="31" t="s">
        <v>144</v>
      </c>
      <c r="K12" s="74" t="s">
        <v>443</v>
      </c>
      <c r="L12" s="74" t="s">
        <v>456</v>
      </c>
      <c r="M12" s="65">
        <v>43435</v>
      </c>
      <c r="N12" s="65">
        <v>45261</v>
      </c>
      <c r="O12" s="34" t="s">
        <v>495</v>
      </c>
      <c r="P12" s="34" t="s">
        <v>69</v>
      </c>
      <c r="Q12" s="71">
        <v>45261</v>
      </c>
      <c r="R12" s="3" t="s">
        <v>79</v>
      </c>
    </row>
    <row r="13" spans="1:47" s="26" customFormat="1" ht="28.5" x14ac:dyDescent="0.25">
      <c r="A13" s="34"/>
      <c r="B13" s="34" t="s">
        <v>496</v>
      </c>
      <c r="C13" s="34" t="s">
        <v>496</v>
      </c>
      <c r="D13" s="34" t="s">
        <v>497</v>
      </c>
      <c r="E13" s="31" t="s">
        <v>34</v>
      </c>
      <c r="F13" s="34" t="s">
        <v>35</v>
      </c>
      <c r="G13" s="34" t="s">
        <v>219</v>
      </c>
      <c r="H13" s="64">
        <v>12500</v>
      </c>
      <c r="I13" s="64">
        <v>25000</v>
      </c>
      <c r="J13" s="69" t="s">
        <v>144</v>
      </c>
      <c r="K13" s="148" t="s">
        <v>443</v>
      </c>
      <c r="L13" s="148" t="s">
        <v>456</v>
      </c>
      <c r="M13" s="297">
        <v>44593</v>
      </c>
      <c r="N13" s="65">
        <v>45566</v>
      </c>
      <c r="O13" s="34" t="s">
        <v>498</v>
      </c>
      <c r="P13" s="34" t="s">
        <v>39</v>
      </c>
      <c r="Q13" s="71">
        <v>45566</v>
      </c>
      <c r="R13" s="3" t="s">
        <v>79</v>
      </c>
    </row>
    <row r="14" spans="1:47" s="26" customFormat="1" ht="142.5" x14ac:dyDescent="0.25">
      <c r="A14" s="34"/>
      <c r="B14" s="34" t="s">
        <v>499</v>
      </c>
      <c r="C14" s="34" t="s">
        <v>499</v>
      </c>
      <c r="D14" s="34" t="s">
        <v>500</v>
      </c>
      <c r="E14" s="31" t="s">
        <v>34</v>
      </c>
      <c r="F14" s="34" t="s">
        <v>35</v>
      </c>
      <c r="G14" s="34" t="s">
        <v>219</v>
      </c>
      <c r="H14" s="64">
        <v>184094</v>
      </c>
      <c r="I14" s="110">
        <v>931765</v>
      </c>
      <c r="J14" s="69" t="s">
        <v>144</v>
      </c>
      <c r="K14" s="357" t="s">
        <v>443</v>
      </c>
      <c r="L14" s="357" t="s">
        <v>501</v>
      </c>
      <c r="M14" s="297">
        <v>43435</v>
      </c>
      <c r="N14" s="65">
        <v>45261</v>
      </c>
      <c r="O14" s="34" t="s">
        <v>495</v>
      </c>
      <c r="P14" s="34" t="s">
        <v>69</v>
      </c>
      <c r="Q14" s="71">
        <v>45261</v>
      </c>
      <c r="R14" s="3" t="s">
        <v>79</v>
      </c>
    </row>
    <row r="15" spans="1:47" s="26" customFormat="1" ht="42.75" x14ac:dyDescent="0.25">
      <c r="A15" s="34"/>
      <c r="B15" s="34" t="s">
        <v>502</v>
      </c>
      <c r="C15" s="34" t="s">
        <v>454</v>
      </c>
      <c r="D15" s="34" t="s">
        <v>503</v>
      </c>
      <c r="E15" s="31" t="s">
        <v>34</v>
      </c>
      <c r="F15" s="34" t="s">
        <v>35</v>
      </c>
      <c r="G15" s="34" t="s">
        <v>69</v>
      </c>
      <c r="H15" s="64" t="s">
        <v>504</v>
      </c>
      <c r="I15" s="64" t="s">
        <v>505</v>
      </c>
      <c r="J15" s="31" t="s">
        <v>144</v>
      </c>
      <c r="K15" s="330" t="s">
        <v>443</v>
      </c>
      <c r="L15" s="331" t="s">
        <v>456</v>
      </c>
      <c r="M15" s="65">
        <v>43556</v>
      </c>
      <c r="N15" s="65">
        <v>45382</v>
      </c>
      <c r="O15" s="34" t="s">
        <v>323</v>
      </c>
      <c r="P15" s="34" t="s">
        <v>506</v>
      </c>
      <c r="Q15" s="71">
        <v>45382</v>
      </c>
      <c r="R15" s="3" t="s">
        <v>79</v>
      </c>
    </row>
    <row r="16" spans="1:47" s="61" customFormat="1" ht="42.75" x14ac:dyDescent="0.25">
      <c r="A16" s="34"/>
      <c r="B16" s="34" t="s">
        <v>507</v>
      </c>
      <c r="C16" s="34" t="s">
        <v>507</v>
      </c>
      <c r="D16" s="34" t="s">
        <v>508</v>
      </c>
      <c r="E16" s="31" t="s">
        <v>34</v>
      </c>
      <c r="F16" s="34" t="s">
        <v>35</v>
      </c>
      <c r="G16" s="34" t="s">
        <v>219</v>
      </c>
      <c r="H16" s="64" t="s">
        <v>509</v>
      </c>
      <c r="I16" s="64">
        <v>300000</v>
      </c>
      <c r="J16" s="31" t="s">
        <v>144</v>
      </c>
      <c r="K16" s="74" t="s">
        <v>443</v>
      </c>
      <c r="L16" s="74" t="s">
        <v>456</v>
      </c>
      <c r="M16" s="89">
        <v>44888</v>
      </c>
      <c r="N16" s="65">
        <v>45983</v>
      </c>
      <c r="O16" s="34" t="s">
        <v>71</v>
      </c>
      <c r="P16" s="34" t="s">
        <v>460</v>
      </c>
      <c r="Q16" s="71">
        <v>45983</v>
      </c>
      <c r="R16" s="3" t="s">
        <v>79</v>
      </c>
    </row>
    <row r="17" spans="1:90" s="61" customFormat="1" ht="42.75" x14ac:dyDescent="0.25">
      <c r="A17" s="70"/>
      <c r="B17" s="34" t="s">
        <v>510</v>
      </c>
      <c r="C17" s="34" t="s">
        <v>511</v>
      </c>
      <c r="D17" s="34" t="s">
        <v>459</v>
      </c>
      <c r="E17" s="162" t="s">
        <v>34</v>
      </c>
      <c r="F17" s="34" t="s">
        <v>35</v>
      </c>
      <c r="G17" s="34" t="s">
        <v>219</v>
      </c>
      <c r="H17" s="64" t="s">
        <v>512</v>
      </c>
      <c r="I17" s="411">
        <v>150000</v>
      </c>
      <c r="J17" s="358" t="s">
        <v>144</v>
      </c>
      <c r="K17" s="359" t="s">
        <v>443</v>
      </c>
      <c r="L17" s="359" t="s">
        <v>456</v>
      </c>
      <c r="M17" s="421">
        <v>44866</v>
      </c>
      <c r="N17" s="65">
        <v>45961</v>
      </c>
      <c r="O17" s="34" t="s">
        <v>71</v>
      </c>
      <c r="P17" s="34" t="s">
        <v>513</v>
      </c>
      <c r="Q17" s="71">
        <v>45961</v>
      </c>
      <c r="R17" s="3" t="s">
        <v>79</v>
      </c>
    </row>
    <row r="18" spans="1:90" s="115" customFormat="1" ht="42.75" x14ac:dyDescent="0.25">
      <c r="A18" s="226"/>
      <c r="B18" s="123" t="s">
        <v>514</v>
      </c>
      <c r="C18" s="123" t="s">
        <v>514</v>
      </c>
      <c r="D18" s="123" t="s">
        <v>515</v>
      </c>
      <c r="E18" s="437" t="s">
        <v>34</v>
      </c>
      <c r="F18" s="80" t="s">
        <v>34</v>
      </c>
      <c r="G18" s="123" t="s">
        <v>219</v>
      </c>
      <c r="H18" s="440" t="s">
        <v>516</v>
      </c>
      <c r="I18" s="440" t="s">
        <v>517</v>
      </c>
      <c r="J18" s="176" t="s">
        <v>144</v>
      </c>
      <c r="K18" s="74" t="s">
        <v>443</v>
      </c>
      <c r="L18" s="352" t="s">
        <v>456</v>
      </c>
      <c r="M18" s="280">
        <v>44835</v>
      </c>
      <c r="N18" s="280">
        <v>45930</v>
      </c>
      <c r="O18" s="123" t="s">
        <v>71</v>
      </c>
      <c r="P18" s="123" t="s">
        <v>460</v>
      </c>
      <c r="Q18" s="435">
        <v>45930</v>
      </c>
      <c r="R18" s="3" t="s">
        <v>79</v>
      </c>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150"/>
    </row>
    <row r="19" spans="1:90" s="61" customFormat="1" ht="28.5" x14ac:dyDescent="0.25">
      <c r="A19" s="119"/>
      <c r="B19" s="97" t="s">
        <v>518</v>
      </c>
      <c r="C19" s="166" t="s">
        <v>519</v>
      </c>
      <c r="D19" s="97" t="s">
        <v>520</v>
      </c>
      <c r="E19" s="436" t="s">
        <v>34</v>
      </c>
      <c r="F19" s="149" t="s">
        <v>34</v>
      </c>
      <c r="G19" s="97" t="s">
        <v>219</v>
      </c>
      <c r="H19" s="439">
        <v>20000</v>
      </c>
      <c r="I19" s="439">
        <v>52500</v>
      </c>
      <c r="J19" s="171" t="s">
        <v>144</v>
      </c>
      <c r="K19" s="148" t="s">
        <v>443</v>
      </c>
      <c r="L19" s="148" t="s">
        <v>456</v>
      </c>
      <c r="M19" s="184">
        <v>41730</v>
      </c>
      <c r="N19" s="184">
        <v>42824</v>
      </c>
      <c r="O19" s="97" t="s">
        <v>71</v>
      </c>
      <c r="P19" s="97" t="s">
        <v>69</v>
      </c>
      <c r="Q19" s="496">
        <v>45230</v>
      </c>
      <c r="R19" s="3" t="s">
        <v>79</v>
      </c>
    </row>
    <row r="20" spans="1:90" s="61" customFormat="1" ht="42.75" x14ac:dyDescent="0.25">
      <c r="A20" s="97"/>
      <c r="B20" s="97" t="s">
        <v>521</v>
      </c>
      <c r="C20" s="166" t="s">
        <v>521</v>
      </c>
      <c r="D20" s="97" t="s">
        <v>522</v>
      </c>
      <c r="E20" s="171" t="s">
        <v>34</v>
      </c>
      <c r="F20" s="97" t="s">
        <v>35</v>
      </c>
      <c r="G20" s="97" t="s">
        <v>69</v>
      </c>
      <c r="H20" s="439" t="s">
        <v>523</v>
      </c>
      <c r="I20" s="439" t="s">
        <v>524</v>
      </c>
      <c r="J20" s="171" t="s">
        <v>144</v>
      </c>
      <c r="K20" s="148" t="s">
        <v>443</v>
      </c>
      <c r="L20" s="148" t="s">
        <v>456</v>
      </c>
      <c r="M20" s="184">
        <v>44716</v>
      </c>
      <c r="N20" s="184">
        <v>45812</v>
      </c>
      <c r="O20" s="97" t="s">
        <v>197</v>
      </c>
      <c r="P20" s="97" t="s">
        <v>525</v>
      </c>
      <c r="Q20" s="496">
        <v>45812</v>
      </c>
      <c r="R20" s="3" t="s">
        <v>79</v>
      </c>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c r="BV20" s="351"/>
      <c r="BW20" s="351"/>
      <c r="BX20" s="351"/>
      <c r="BY20" s="351"/>
      <c r="BZ20" s="351"/>
      <c r="CA20" s="351"/>
      <c r="CB20" s="351"/>
      <c r="CC20" s="351"/>
      <c r="CD20" s="351"/>
      <c r="CE20" s="351"/>
      <c r="CF20" s="351"/>
      <c r="CG20" s="351"/>
      <c r="CH20" s="351"/>
      <c r="CI20" s="351"/>
      <c r="CJ20" s="351"/>
      <c r="CK20" s="351"/>
      <c r="CL20" s="351"/>
    </row>
    <row r="21" spans="1:90" s="26" customFormat="1" ht="57" x14ac:dyDescent="0.25">
      <c r="A21" s="264"/>
      <c r="B21" s="264" t="s">
        <v>526</v>
      </c>
      <c r="C21" s="264" t="s">
        <v>527</v>
      </c>
      <c r="D21" s="264" t="s">
        <v>467</v>
      </c>
      <c r="E21" s="353" t="s">
        <v>34</v>
      </c>
      <c r="F21" s="438" t="s">
        <v>34</v>
      </c>
      <c r="G21" s="124" t="s">
        <v>69</v>
      </c>
      <c r="H21" s="276">
        <v>8500</v>
      </c>
      <c r="I21" s="276">
        <v>83500</v>
      </c>
      <c r="J21" s="353" t="s">
        <v>144</v>
      </c>
      <c r="K21" s="330" t="s">
        <v>443</v>
      </c>
      <c r="L21" s="417" t="s">
        <v>456</v>
      </c>
      <c r="M21" s="278"/>
      <c r="N21" s="278"/>
      <c r="O21" s="278" t="s">
        <v>38</v>
      </c>
      <c r="P21" s="264"/>
      <c r="Q21" s="441">
        <v>45232</v>
      </c>
      <c r="R21" s="3"/>
    </row>
    <row r="22" spans="1:90" s="26" customFormat="1" ht="57" x14ac:dyDescent="0.25">
      <c r="A22" s="379"/>
      <c r="B22" s="379" t="s">
        <v>528</v>
      </c>
      <c r="C22" s="379" t="s">
        <v>529</v>
      </c>
      <c r="D22" s="379" t="s">
        <v>463</v>
      </c>
      <c r="E22" s="176" t="s">
        <v>34</v>
      </c>
      <c r="F22" s="80" t="s">
        <v>34</v>
      </c>
      <c r="G22" s="164" t="s">
        <v>69</v>
      </c>
      <c r="H22" s="404">
        <v>5748</v>
      </c>
      <c r="I22" s="404">
        <v>17244</v>
      </c>
      <c r="J22" s="31" t="s">
        <v>144</v>
      </c>
      <c r="K22" s="74" t="s">
        <v>443</v>
      </c>
      <c r="L22" s="415" t="s">
        <v>444</v>
      </c>
      <c r="M22" s="419">
        <v>44287</v>
      </c>
      <c r="N22" s="419">
        <v>45382</v>
      </c>
      <c r="O22" s="379" t="s">
        <v>71</v>
      </c>
      <c r="P22" s="379"/>
      <c r="Q22" s="434">
        <v>45382</v>
      </c>
      <c r="R22" s="399" t="s">
        <v>56</v>
      </c>
    </row>
    <row r="23" spans="1:90" s="26" customFormat="1" ht="42.75" x14ac:dyDescent="0.25">
      <c r="A23" s="76"/>
      <c r="B23" s="76" t="s">
        <v>530</v>
      </c>
      <c r="C23" s="76" t="s">
        <v>531</v>
      </c>
      <c r="D23" s="76" t="s">
        <v>176</v>
      </c>
      <c r="E23" s="31" t="s">
        <v>34</v>
      </c>
      <c r="F23" s="34" t="s">
        <v>35</v>
      </c>
      <c r="G23" s="76" t="s">
        <v>69</v>
      </c>
      <c r="H23" s="77">
        <v>25478</v>
      </c>
      <c r="I23" s="77">
        <v>254780</v>
      </c>
      <c r="J23" s="31" t="s">
        <v>144</v>
      </c>
      <c r="K23" s="74" t="s">
        <v>443</v>
      </c>
      <c r="L23" s="74" t="s">
        <v>444</v>
      </c>
      <c r="M23" s="78">
        <v>43770</v>
      </c>
      <c r="N23" s="78">
        <v>47392</v>
      </c>
      <c r="O23" s="76" t="s">
        <v>532</v>
      </c>
      <c r="P23" s="76"/>
      <c r="Q23" s="467">
        <v>47392</v>
      </c>
      <c r="R23" s="399"/>
    </row>
    <row r="24" spans="1:90" s="26" customFormat="1" ht="42.75" x14ac:dyDescent="0.25">
      <c r="A24" s="76"/>
      <c r="B24" s="76" t="s">
        <v>533</v>
      </c>
      <c r="C24" s="76" t="s">
        <v>531</v>
      </c>
      <c r="D24" s="76" t="s">
        <v>176</v>
      </c>
      <c r="E24" s="31" t="s">
        <v>34</v>
      </c>
      <c r="F24" s="34" t="s">
        <v>35</v>
      </c>
      <c r="G24" s="76" t="s">
        <v>69</v>
      </c>
      <c r="H24" s="77">
        <v>63000</v>
      </c>
      <c r="I24" s="77">
        <v>630000</v>
      </c>
      <c r="J24" s="31" t="s">
        <v>144</v>
      </c>
      <c r="K24" s="74" t="s">
        <v>443</v>
      </c>
      <c r="L24" s="74" t="s">
        <v>444</v>
      </c>
      <c r="M24" s="78">
        <v>42586</v>
      </c>
      <c r="N24" s="78">
        <v>46237</v>
      </c>
      <c r="O24" s="76" t="s">
        <v>532</v>
      </c>
      <c r="P24" s="76"/>
      <c r="Q24" s="467">
        <v>46237</v>
      </c>
      <c r="R24" s="399"/>
    </row>
    <row r="25" spans="1:90" s="26" customFormat="1" ht="42.75" x14ac:dyDescent="0.25">
      <c r="A25" s="91"/>
      <c r="B25" s="91" t="s">
        <v>493</v>
      </c>
      <c r="C25" s="91" t="s">
        <v>493</v>
      </c>
      <c r="D25" s="91" t="s">
        <v>494</v>
      </c>
      <c r="E25" s="34" t="s">
        <v>35</v>
      </c>
      <c r="F25" s="34" t="s">
        <v>35</v>
      </c>
      <c r="G25" s="76" t="s">
        <v>69</v>
      </c>
      <c r="H25" s="403">
        <v>1475000</v>
      </c>
      <c r="I25" s="403">
        <v>4430000</v>
      </c>
      <c r="J25" s="69" t="s">
        <v>144</v>
      </c>
      <c r="K25" s="74" t="s">
        <v>443</v>
      </c>
      <c r="L25" s="92" t="s">
        <v>534</v>
      </c>
      <c r="M25" s="401">
        <v>43435</v>
      </c>
      <c r="N25" s="91">
        <v>45261</v>
      </c>
      <c r="O25" s="91" t="s">
        <v>495</v>
      </c>
      <c r="P25" s="91" t="s">
        <v>69</v>
      </c>
      <c r="Q25" s="394">
        <v>45261</v>
      </c>
      <c r="R25" s="29" t="s">
        <v>79</v>
      </c>
    </row>
    <row r="26" spans="1:90" ht="42.75" x14ac:dyDescent="0.25">
      <c r="A26" s="100"/>
      <c r="B26" s="100" t="s">
        <v>502</v>
      </c>
      <c r="C26" s="100" t="s">
        <v>454</v>
      </c>
      <c r="D26" s="100" t="s">
        <v>503</v>
      </c>
      <c r="E26" s="97" t="s">
        <v>35</v>
      </c>
      <c r="F26" s="97" t="s">
        <v>35</v>
      </c>
      <c r="G26" s="149" t="s">
        <v>69</v>
      </c>
      <c r="H26" s="163">
        <v>4000000</v>
      </c>
      <c r="I26" s="163">
        <v>20000000</v>
      </c>
      <c r="J26" s="69" t="s">
        <v>144</v>
      </c>
      <c r="K26" s="148" t="s">
        <v>443</v>
      </c>
      <c r="L26" s="260" t="s">
        <v>534</v>
      </c>
      <c r="M26" s="100">
        <v>43556</v>
      </c>
      <c r="N26" s="91">
        <v>45382</v>
      </c>
      <c r="O26" s="100" t="s">
        <v>323</v>
      </c>
      <c r="P26" s="100" t="s">
        <v>506</v>
      </c>
      <c r="Q26" s="258">
        <v>45382</v>
      </c>
      <c r="R26" s="29" t="s">
        <v>79</v>
      </c>
    </row>
    <row r="27" spans="1:90" ht="28.5" x14ac:dyDescent="0.25">
      <c r="A27" s="63"/>
      <c r="B27" s="34" t="s">
        <v>535</v>
      </c>
      <c r="C27" s="34" t="s">
        <v>536</v>
      </c>
      <c r="D27" s="34" t="s">
        <v>537</v>
      </c>
      <c r="E27" s="76" t="s">
        <v>34</v>
      </c>
      <c r="F27" s="76" t="s">
        <v>34</v>
      </c>
      <c r="G27" s="97" t="s">
        <v>69</v>
      </c>
      <c r="H27" s="410">
        <v>40680</v>
      </c>
      <c r="I27" s="64">
        <v>127040</v>
      </c>
      <c r="J27" s="34"/>
      <c r="K27" s="330" t="s">
        <v>443</v>
      </c>
      <c r="L27" s="66" t="s">
        <v>468</v>
      </c>
      <c r="M27" s="65">
        <v>44835</v>
      </c>
      <c r="N27" s="65">
        <v>45930</v>
      </c>
      <c r="O27" s="38" t="s">
        <v>71</v>
      </c>
      <c r="P27" s="38" t="s">
        <v>538</v>
      </c>
      <c r="Q27" s="527">
        <v>45200</v>
      </c>
      <c r="R27" s="549" t="s">
        <v>46</v>
      </c>
    </row>
    <row r="28" spans="1:90" ht="42.75" x14ac:dyDescent="0.25">
      <c r="A28" s="381"/>
      <c r="B28" s="59" t="s">
        <v>539</v>
      </c>
      <c r="C28" s="59" t="s">
        <v>540</v>
      </c>
      <c r="D28" s="59" t="s">
        <v>541</v>
      </c>
      <c r="E28" s="397" t="s">
        <v>34</v>
      </c>
      <c r="F28" s="397" t="s">
        <v>34</v>
      </c>
      <c r="G28" s="59" t="s">
        <v>69</v>
      </c>
      <c r="H28" s="406">
        <v>8000</v>
      </c>
      <c r="I28" s="406">
        <v>8000</v>
      </c>
      <c r="J28" s="79"/>
      <c r="K28" s="74" t="s">
        <v>443</v>
      </c>
      <c r="L28" s="416" t="s">
        <v>468</v>
      </c>
      <c r="M28" s="58">
        <v>43221</v>
      </c>
      <c r="N28" s="426">
        <v>43585</v>
      </c>
      <c r="O28" s="267" t="s">
        <v>86</v>
      </c>
      <c r="P28" s="433" t="s">
        <v>39</v>
      </c>
      <c r="Q28" s="496">
        <v>45382</v>
      </c>
      <c r="R28" s="29" t="s">
        <v>79</v>
      </c>
    </row>
    <row r="29" spans="1:90" ht="85.5" x14ac:dyDescent="0.25">
      <c r="A29" s="378"/>
      <c r="B29" s="100" t="s">
        <v>542</v>
      </c>
      <c r="C29" s="260" t="s">
        <v>543</v>
      </c>
      <c r="D29" s="260" t="s">
        <v>544</v>
      </c>
      <c r="E29" s="34" t="s">
        <v>35</v>
      </c>
      <c r="F29" s="123" t="s">
        <v>35</v>
      </c>
      <c r="G29" s="399" t="s">
        <v>69</v>
      </c>
      <c r="H29" s="46">
        <v>1225375.9087760497</v>
      </c>
      <c r="I29" s="46">
        <v>12250000</v>
      </c>
      <c r="J29" s="31" t="s">
        <v>144</v>
      </c>
      <c r="K29" s="74" t="s">
        <v>443</v>
      </c>
      <c r="L29" s="260" t="s">
        <v>545</v>
      </c>
      <c r="M29" s="260">
        <v>41699</v>
      </c>
      <c r="N29" s="423">
        <v>45350</v>
      </c>
      <c r="O29" s="260" t="s">
        <v>546</v>
      </c>
      <c r="P29" s="432" t="s">
        <v>63</v>
      </c>
      <c r="Q29" s="258">
        <v>45350</v>
      </c>
      <c r="R29" s="29" t="s">
        <v>547</v>
      </c>
    </row>
    <row r="30" spans="1:90" ht="71.25" x14ac:dyDescent="0.25">
      <c r="A30" s="383"/>
      <c r="B30" s="94" t="s">
        <v>548</v>
      </c>
      <c r="C30" s="389" t="s">
        <v>548</v>
      </c>
      <c r="D30" s="389" t="s">
        <v>549</v>
      </c>
      <c r="E30" s="164" t="s">
        <v>34</v>
      </c>
      <c r="F30" s="76" t="s">
        <v>34</v>
      </c>
      <c r="G30" s="399" t="s">
        <v>69</v>
      </c>
      <c r="H30" s="409" t="s">
        <v>550</v>
      </c>
      <c r="I30" s="413" t="s">
        <v>551</v>
      </c>
      <c r="J30" s="31" t="s">
        <v>144</v>
      </c>
      <c r="K30" s="74" t="s">
        <v>443</v>
      </c>
      <c r="L30" s="389" t="s">
        <v>552</v>
      </c>
      <c r="M30" s="423">
        <v>44197</v>
      </c>
      <c r="N30" s="428" t="s">
        <v>553</v>
      </c>
      <c r="O30" s="389" t="s">
        <v>71</v>
      </c>
      <c r="P30" s="94"/>
      <c r="Q30" s="540" t="s">
        <v>553</v>
      </c>
      <c r="R30" s="190" t="s">
        <v>411</v>
      </c>
    </row>
    <row r="31" spans="1:90" ht="42.75" x14ac:dyDescent="0.25">
      <c r="A31" s="91"/>
      <c r="B31" s="91" t="s">
        <v>554</v>
      </c>
      <c r="C31" s="91" t="s">
        <v>555</v>
      </c>
      <c r="D31" s="394" t="s">
        <v>556</v>
      </c>
      <c r="E31" s="34" t="s">
        <v>35</v>
      </c>
      <c r="F31" s="34" t="s">
        <v>35</v>
      </c>
      <c r="G31" s="401" t="s">
        <v>69</v>
      </c>
      <c r="H31" s="403">
        <v>4100000</v>
      </c>
      <c r="I31" s="403">
        <v>32666243</v>
      </c>
      <c r="J31" s="31" t="s">
        <v>144</v>
      </c>
      <c r="K31" s="74" t="s">
        <v>443</v>
      </c>
      <c r="L31" s="91" t="s">
        <v>557</v>
      </c>
      <c r="M31" s="91">
        <v>42534</v>
      </c>
      <c r="N31" s="91">
        <v>45455</v>
      </c>
      <c r="O31" s="394" t="s">
        <v>558</v>
      </c>
      <c r="P31" s="100" t="s">
        <v>558</v>
      </c>
      <c r="Q31" s="541">
        <v>45455</v>
      </c>
      <c r="R31" s="550" t="s">
        <v>79</v>
      </c>
    </row>
    <row r="32" spans="1:90" ht="29.25" x14ac:dyDescent="0.25">
      <c r="A32" s="91"/>
      <c r="B32" s="376" t="s">
        <v>559</v>
      </c>
      <c r="C32" s="376" t="s">
        <v>560</v>
      </c>
      <c r="D32" s="391" t="s">
        <v>561</v>
      </c>
      <c r="E32" s="76" t="s">
        <v>34</v>
      </c>
      <c r="F32" s="38" t="s">
        <v>35</v>
      </c>
      <c r="G32" s="398" t="s">
        <v>69</v>
      </c>
      <c r="H32" s="403">
        <v>126230</v>
      </c>
      <c r="I32" s="403">
        <v>964985</v>
      </c>
      <c r="J32" s="31" t="s">
        <v>144</v>
      </c>
      <c r="K32" s="74" t="s">
        <v>443</v>
      </c>
      <c r="L32" s="172" t="s">
        <v>557</v>
      </c>
      <c r="M32" s="91">
        <v>42534</v>
      </c>
      <c r="N32" s="91">
        <v>45455</v>
      </c>
      <c r="O32" s="431" t="s">
        <v>558</v>
      </c>
      <c r="P32" s="108" t="s">
        <v>558</v>
      </c>
      <c r="Q32" s="542">
        <v>45455</v>
      </c>
      <c r="R32" s="550" t="s">
        <v>79</v>
      </c>
    </row>
    <row r="33" spans="1:18" ht="43.5" x14ac:dyDescent="0.25">
      <c r="A33" s="258"/>
      <c r="B33" s="254" t="s">
        <v>562</v>
      </c>
      <c r="C33" s="237" t="s">
        <v>563</v>
      </c>
      <c r="D33" s="237" t="s">
        <v>556</v>
      </c>
      <c r="E33" s="34" t="s">
        <v>35</v>
      </c>
      <c r="F33" s="80" t="s">
        <v>34</v>
      </c>
      <c r="G33" s="398" t="s">
        <v>69</v>
      </c>
      <c r="H33" s="238">
        <v>28175</v>
      </c>
      <c r="I33" s="412"/>
      <c r="J33" s="31" t="s">
        <v>144</v>
      </c>
      <c r="K33" s="74" t="s">
        <v>443</v>
      </c>
      <c r="L33" s="237" t="s">
        <v>557</v>
      </c>
      <c r="M33" s="240">
        <v>43191</v>
      </c>
      <c r="N33" s="427">
        <v>43556</v>
      </c>
      <c r="O33" s="261" t="s">
        <v>247</v>
      </c>
      <c r="P33" s="149" t="s">
        <v>39</v>
      </c>
      <c r="Q33" s="543">
        <v>45383</v>
      </c>
      <c r="R33" s="550"/>
    </row>
    <row r="34" spans="1:18" ht="28.5" x14ac:dyDescent="0.25">
      <c r="A34" s="380"/>
      <c r="B34" s="386" t="s">
        <v>564</v>
      </c>
      <c r="C34" s="386" t="s">
        <v>564</v>
      </c>
      <c r="D34" s="393" t="s">
        <v>565</v>
      </c>
      <c r="E34" s="76" t="s">
        <v>34</v>
      </c>
      <c r="F34" s="80" t="s">
        <v>34</v>
      </c>
      <c r="G34" s="400" t="s">
        <v>69</v>
      </c>
      <c r="H34" s="405">
        <v>23000</v>
      </c>
      <c r="I34" s="393"/>
      <c r="J34" s="31" t="s">
        <v>144</v>
      </c>
      <c r="K34" s="74" t="s">
        <v>443</v>
      </c>
      <c r="L34" s="390" t="s">
        <v>566</v>
      </c>
      <c r="M34" s="420">
        <v>41835</v>
      </c>
      <c r="N34" s="425">
        <v>44764</v>
      </c>
      <c r="O34" s="430" t="s">
        <v>247</v>
      </c>
      <c r="P34" s="149" t="s">
        <v>39</v>
      </c>
      <c r="Q34" s="544">
        <v>45488</v>
      </c>
      <c r="R34" s="399" t="s">
        <v>56</v>
      </c>
    </row>
    <row r="35" spans="1:18" ht="42.75" x14ac:dyDescent="0.25">
      <c r="A35" s="377"/>
      <c r="B35" s="356" t="s">
        <v>567</v>
      </c>
      <c r="C35" s="388" t="s">
        <v>567</v>
      </c>
      <c r="D35" s="390" t="s">
        <v>568</v>
      </c>
      <c r="E35" s="76" t="s">
        <v>34</v>
      </c>
      <c r="F35" s="80" t="s">
        <v>34</v>
      </c>
      <c r="G35" s="255" t="s">
        <v>69</v>
      </c>
      <c r="H35" s="390" t="s">
        <v>89</v>
      </c>
      <c r="I35" s="390"/>
      <c r="J35" s="31" t="s">
        <v>144</v>
      </c>
      <c r="K35" s="74" t="s">
        <v>443</v>
      </c>
      <c r="L35" s="390" t="s">
        <v>566</v>
      </c>
      <c r="M35" s="418">
        <v>41835</v>
      </c>
      <c r="N35" s="390" t="s">
        <v>569</v>
      </c>
      <c r="O35" s="430" t="s">
        <v>247</v>
      </c>
      <c r="P35" s="97" t="s">
        <v>569</v>
      </c>
      <c r="Q35" s="544">
        <v>45488</v>
      </c>
      <c r="R35" s="3" t="s">
        <v>56</v>
      </c>
    </row>
    <row r="36" spans="1:18" ht="29.25" x14ac:dyDescent="0.25">
      <c r="A36" s="241" t="s">
        <v>388</v>
      </c>
      <c r="B36" s="387" t="s">
        <v>570</v>
      </c>
      <c r="C36" s="222" t="s">
        <v>571</v>
      </c>
      <c r="D36" s="242" t="s">
        <v>572</v>
      </c>
      <c r="E36" s="76" t="s">
        <v>34</v>
      </c>
      <c r="F36" s="80" t="s">
        <v>34</v>
      </c>
      <c r="G36" s="255" t="s">
        <v>69</v>
      </c>
      <c r="H36" s="243">
        <v>12000</v>
      </c>
      <c r="I36" s="243">
        <v>36000</v>
      </c>
      <c r="J36" s="31" t="s">
        <v>144</v>
      </c>
      <c r="K36" s="74" t="s">
        <v>443</v>
      </c>
      <c r="L36" s="242" t="s">
        <v>476</v>
      </c>
      <c r="M36" s="244">
        <v>43742</v>
      </c>
      <c r="N36" s="244">
        <v>44837</v>
      </c>
      <c r="O36" s="245" t="s">
        <v>477</v>
      </c>
      <c r="P36" s="254" t="s">
        <v>39</v>
      </c>
      <c r="Q36" s="545">
        <v>45202</v>
      </c>
      <c r="R36" s="3" t="s">
        <v>56</v>
      </c>
    </row>
    <row r="37" spans="1:18" ht="43.5" x14ac:dyDescent="0.25">
      <c r="A37" s="241" t="s">
        <v>388</v>
      </c>
      <c r="B37" s="384" t="s">
        <v>573</v>
      </c>
      <c r="C37" s="384" t="s">
        <v>574</v>
      </c>
      <c r="D37" s="242" t="s">
        <v>575</v>
      </c>
      <c r="E37" s="76" t="s">
        <v>34</v>
      </c>
      <c r="F37" s="80" t="s">
        <v>34</v>
      </c>
      <c r="G37" s="255" t="s">
        <v>69</v>
      </c>
      <c r="H37" s="243">
        <v>23000</v>
      </c>
      <c r="I37" s="243">
        <v>69000</v>
      </c>
      <c r="J37" s="31" t="s">
        <v>144</v>
      </c>
      <c r="K37" s="74" t="s">
        <v>443</v>
      </c>
      <c r="L37" s="242" t="s">
        <v>476</v>
      </c>
      <c r="M37" s="244">
        <v>43739</v>
      </c>
      <c r="N37" s="244">
        <v>44834</v>
      </c>
      <c r="O37" s="245" t="s">
        <v>477</v>
      </c>
      <c r="P37" s="254" t="s">
        <v>39</v>
      </c>
      <c r="Q37" s="542">
        <v>45199</v>
      </c>
      <c r="R37" s="3" t="s">
        <v>56</v>
      </c>
    </row>
    <row r="38" spans="1:18" ht="57.75" x14ac:dyDescent="0.25">
      <c r="A38" s="241" t="s">
        <v>388</v>
      </c>
      <c r="B38" s="384" t="s">
        <v>576</v>
      </c>
      <c r="C38" s="384" t="s">
        <v>577</v>
      </c>
      <c r="D38" s="242" t="s">
        <v>575</v>
      </c>
      <c r="E38" s="76" t="s">
        <v>34</v>
      </c>
      <c r="F38" s="80" t="s">
        <v>34</v>
      </c>
      <c r="G38" s="255" t="s">
        <v>69</v>
      </c>
      <c r="H38" s="243">
        <v>23000</v>
      </c>
      <c r="I38" s="246" t="s">
        <v>388</v>
      </c>
      <c r="J38" s="31" t="s">
        <v>144</v>
      </c>
      <c r="K38" s="74" t="s">
        <v>443</v>
      </c>
      <c r="L38" s="242" t="s">
        <v>476</v>
      </c>
      <c r="M38" s="244">
        <v>43475</v>
      </c>
      <c r="N38" s="244">
        <v>44834</v>
      </c>
      <c r="O38" s="245" t="s">
        <v>477</v>
      </c>
      <c r="P38" s="254" t="s">
        <v>39</v>
      </c>
      <c r="Q38" s="542">
        <v>45199</v>
      </c>
      <c r="R38" s="3" t="s">
        <v>56</v>
      </c>
    </row>
    <row r="39" spans="1:18" ht="57.75" x14ac:dyDescent="0.25">
      <c r="A39" s="241" t="s">
        <v>388</v>
      </c>
      <c r="B39" s="242" t="s">
        <v>578</v>
      </c>
      <c r="C39" s="384" t="s">
        <v>579</v>
      </c>
      <c r="D39" s="242" t="s">
        <v>575</v>
      </c>
      <c r="E39" s="76" t="s">
        <v>34</v>
      </c>
      <c r="F39" s="80" t="s">
        <v>34</v>
      </c>
      <c r="G39" s="255" t="s">
        <v>69</v>
      </c>
      <c r="H39" s="408">
        <v>10614</v>
      </c>
      <c r="I39" s="254" t="s">
        <v>388</v>
      </c>
      <c r="J39" s="31" t="s">
        <v>144</v>
      </c>
      <c r="K39" s="74" t="s">
        <v>443</v>
      </c>
      <c r="L39" s="242" t="s">
        <v>476</v>
      </c>
      <c r="M39" s="244">
        <v>43475</v>
      </c>
      <c r="N39" s="242" t="s">
        <v>580</v>
      </c>
      <c r="O39" s="245" t="s">
        <v>477</v>
      </c>
      <c r="P39" s="254" t="s">
        <v>39</v>
      </c>
      <c r="Q39" s="542">
        <v>45199</v>
      </c>
      <c r="R39" s="3" t="s">
        <v>56</v>
      </c>
    </row>
    <row r="40" spans="1:18" ht="43.5" x14ac:dyDescent="0.25">
      <c r="A40" s="241" t="s">
        <v>388</v>
      </c>
      <c r="B40" s="385" t="s">
        <v>581</v>
      </c>
      <c r="C40" s="242" t="s">
        <v>582</v>
      </c>
      <c r="D40" s="242" t="s">
        <v>583</v>
      </c>
      <c r="E40" s="76" t="s">
        <v>34</v>
      </c>
      <c r="F40" s="80" t="s">
        <v>34</v>
      </c>
      <c r="G40" s="255" t="s">
        <v>69</v>
      </c>
      <c r="H40" s="238">
        <v>84000</v>
      </c>
      <c r="I40" s="243">
        <v>84000</v>
      </c>
      <c r="J40" s="31" t="s">
        <v>144</v>
      </c>
      <c r="K40" s="74" t="s">
        <v>443</v>
      </c>
      <c r="L40" s="242" t="s">
        <v>476</v>
      </c>
      <c r="M40" s="244">
        <v>44470</v>
      </c>
      <c r="N40" s="244">
        <v>44834</v>
      </c>
      <c r="O40" s="245" t="s">
        <v>451</v>
      </c>
      <c r="P40" s="254" t="s">
        <v>451</v>
      </c>
      <c r="Q40" s="542">
        <v>45199</v>
      </c>
      <c r="R40" s="526"/>
    </row>
    <row r="41" spans="1:18" ht="57.75" x14ac:dyDescent="0.25">
      <c r="A41" s="241" t="s">
        <v>388</v>
      </c>
      <c r="B41" s="242" t="s">
        <v>584</v>
      </c>
      <c r="C41" s="242" t="s">
        <v>585</v>
      </c>
      <c r="D41" s="242" t="s">
        <v>583</v>
      </c>
      <c r="E41" s="76" t="s">
        <v>34</v>
      </c>
      <c r="F41" s="80" t="s">
        <v>34</v>
      </c>
      <c r="G41" s="255" t="s">
        <v>69</v>
      </c>
      <c r="H41" s="243">
        <v>39000</v>
      </c>
      <c r="I41" s="243">
        <v>78000</v>
      </c>
      <c r="J41" s="31" t="s">
        <v>144</v>
      </c>
      <c r="K41" s="74" t="s">
        <v>443</v>
      </c>
      <c r="L41" s="242" t="s">
        <v>476</v>
      </c>
      <c r="M41" s="244">
        <v>44468</v>
      </c>
      <c r="N41" s="244">
        <v>45199</v>
      </c>
      <c r="O41" s="245" t="s">
        <v>586</v>
      </c>
      <c r="P41" s="254" t="s">
        <v>388</v>
      </c>
      <c r="Q41" s="545">
        <v>45199</v>
      </c>
      <c r="R41" s="526"/>
    </row>
    <row r="42" spans="1:18" ht="43.5" x14ac:dyDescent="0.25">
      <c r="A42" s="241" t="s">
        <v>388</v>
      </c>
      <c r="B42" s="242" t="s">
        <v>587</v>
      </c>
      <c r="C42" s="242" t="s">
        <v>588</v>
      </c>
      <c r="D42" s="246" t="s">
        <v>589</v>
      </c>
      <c r="E42" s="76" t="s">
        <v>34</v>
      </c>
      <c r="F42" s="80" t="s">
        <v>34</v>
      </c>
      <c r="G42" s="255" t="s">
        <v>69</v>
      </c>
      <c r="H42" s="407">
        <v>23805</v>
      </c>
      <c r="I42" s="407">
        <v>23805</v>
      </c>
      <c r="J42" s="31" t="s">
        <v>144</v>
      </c>
      <c r="K42" s="74" t="s">
        <v>443</v>
      </c>
      <c r="L42" s="242" t="s">
        <v>476</v>
      </c>
      <c r="M42" s="244">
        <v>44104</v>
      </c>
      <c r="N42" s="244">
        <v>44469</v>
      </c>
      <c r="O42" s="245" t="s">
        <v>590</v>
      </c>
      <c r="P42" s="254" t="s">
        <v>39</v>
      </c>
      <c r="Q42" s="542">
        <v>45229</v>
      </c>
      <c r="R42" s="551" t="s">
        <v>56</v>
      </c>
    </row>
    <row r="43" spans="1:18" ht="30" x14ac:dyDescent="0.25">
      <c r="A43" s="241" t="s">
        <v>388</v>
      </c>
      <c r="B43" s="384" t="s">
        <v>591</v>
      </c>
      <c r="C43" s="245" t="s">
        <v>592</v>
      </c>
      <c r="D43" s="254" t="s">
        <v>593</v>
      </c>
      <c r="E43" s="76" t="s">
        <v>34</v>
      </c>
      <c r="F43" s="80" t="s">
        <v>34</v>
      </c>
      <c r="G43" s="255" t="s">
        <v>69</v>
      </c>
      <c r="H43" s="243">
        <v>32000</v>
      </c>
      <c r="I43" s="243">
        <v>64000</v>
      </c>
      <c r="J43" s="31" t="s">
        <v>144</v>
      </c>
      <c r="K43" s="74" t="s">
        <v>443</v>
      </c>
      <c r="L43" s="242" t="s">
        <v>476</v>
      </c>
      <c r="M43" s="244">
        <v>43739</v>
      </c>
      <c r="N43" s="244">
        <v>44469</v>
      </c>
      <c r="O43" s="245" t="s">
        <v>586</v>
      </c>
      <c r="P43" s="254" t="s">
        <v>446</v>
      </c>
      <c r="Q43" s="542">
        <v>45199</v>
      </c>
      <c r="R43" s="551" t="s">
        <v>594</v>
      </c>
    </row>
    <row r="44" spans="1:18" ht="114.75" x14ac:dyDescent="0.25">
      <c r="A44" s="248" t="s">
        <v>388</v>
      </c>
      <c r="B44" s="246" t="s">
        <v>595</v>
      </c>
      <c r="C44" s="246" t="s">
        <v>596</v>
      </c>
      <c r="D44" s="385" t="s">
        <v>597</v>
      </c>
      <c r="E44" s="76" t="s">
        <v>34</v>
      </c>
      <c r="F44" s="80" t="s">
        <v>34</v>
      </c>
      <c r="G44" s="255" t="s">
        <v>69</v>
      </c>
      <c r="H44" s="246" t="s">
        <v>598</v>
      </c>
      <c r="I44" s="247">
        <v>21000</v>
      </c>
      <c r="J44" s="31" t="s">
        <v>144</v>
      </c>
      <c r="K44" s="74" t="s">
        <v>443</v>
      </c>
      <c r="L44" s="242" t="s">
        <v>476</v>
      </c>
      <c r="M44" s="249">
        <v>44488</v>
      </c>
      <c r="N44" s="249">
        <v>44852</v>
      </c>
      <c r="O44" s="429" t="s">
        <v>590</v>
      </c>
      <c r="P44" s="254" t="s">
        <v>39</v>
      </c>
      <c r="Q44" s="542">
        <v>45217</v>
      </c>
      <c r="R44" s="551" t="s">
        <v>486</v>
      </c>
    </row>
    <row r="45" spans="1:18" ht="43.5" x14ac:dyDescent="0.25">
      <c r="A45" s="250" t="s">
        <v>388</v>
      </c>
      <c r="B45" s="239" t="s">
        <v>599</v>
      </c>
      <c r="C45" s="239" t="s">
        <v>600</v>
      </c>
      <c r="D45" s="239" t="s">
        <v>601</v>
      </c>
      <c r="E45" s="76" t="s">
        <v>34</v>
      </c>
      <c r="F45" s="80" t="s">
        <v>34</v>
      </c>
      <c r="G45" s="255" t="s">
        <v>69</v>
      </c>
      <c r="H45" s="251">
        <v>926</v>
      </c>
      <c r="I45" s="251">
        <v>2778</v>
      </c>
      <c r="J45" s="31" t="s">
        <v>144</v>
      </c>
      <c r="K45" s="74" t="s">
        <v>443</v>
      </c>
      <c r="L45" s="246" t="s">
        <v>476</v>
      </c>
      <c r="M45" s="252">
        <v>43804</v>
      </c>
      <c r="N45" s="252">
        <v>44169</v>
      </c>
      <c r="O45" s="253" t="s">
        <v>590</v>
      </c>
      <c r="P45" s="254" t="s">
        <v>39</v>
      </c>
      <c r="Q45" s="542">
        <v>45264</v>
      </c>
      <c r="R45" s="526"/>
    </row>
    <row r="46" spans="1:18" ht="30" x14ac:dyDescent="0.25">
      <c r="A46" s="250" t="s">
        <v>388</v>
      </c>
      <c r="B46" s="239" t="s">
        <v>602</v>
      </c>
      <c r="C46" s="239" t="s">
        <v>603</v>
      </c>
      <c r="D46" s="392" t="s">
        <v>604</v>
      </c>
      <c r="E46" s="80" t="s">
        <v>34</v>
      </c>
      <c r="F46" s="80" t="s">
        <v>34</v>
      </c>
      <c r="G46" s="255" t="s">
        <v>69</v>
      </c>
      <c r="H46" s="251">
        <v>7400</v>
      </c>
      <c r="I46" s="251">
        <v>7400</v>
      </c>
      <c r="J46" s="176" t="s">
        <v>144</v>
      </c>
      <c r="K46" s="74" t="s">
        <v>443</v>
      </c>
      <c r="L46" s="239" t="s">
        <v>476</v>
      </c>
      <c r="M46" s="288">
        <v>44287</v>
      </c>
      <c r="N46" s="252">
        <v>44651</v>
      </c>
      <c r="O46" s="253" t="s">
        <v>590</v>
      </c>
      <c r="P46" s="342" t="s">
        <v>605</v>
      </c>
      <c r="Q46" s="546">
        <v>45199</v>
      </c>
      <c r="R46" s="526"/>
    </row>
    <row r="47" spans="1:18" ht="57.75" x14ac:dyDescent="0.25">
      <c r="A47" s="254" t="s">
        <v>388</v>
      </c>
      <c r="B47" s="254" t="s">
        <v>606</v>
      </c>
      <c r="C47" s="254" t="s">
        <v>607</v>
      </c>
      <c r="D47" s="222" t="s">
        <v>608</v>
      </c>
      <c r="E47" s="149" t="s">
        <v>34</v>
      </c>
      <c r="F47" s="149" t="s">
        <v>34</v>
      </c>
      <c r="G47" s="97" t="s">
        <v>69</v>
      </c>
      <c r="H47" s="256">
        <v>570</v>
      </c>
      <c r="I47" s="256">
        <v>570</v>
      </c>
      <c r="J47" s="171" t="s">
        <v>144</v>
      </c>
      <c r="K47" s="148" t="s">
        <v>443</v>
      </c>
      <c r="L47" s="250" t="s">
        <v>476</v>
      </c>
      <c r="M47" s="289" t="s">
        <v>609</v>
      </c>
      <c r="N47" s="285">
        <v>44834</v>
      </c>
      <c r="O47" s="250" t="s">
        <v>590</v>
      </c>
      <c r="P47" s="250" t="s">
        <v>39</v>
      </c>
      <c r="Q47" s="546">
        <v>45199</v>
      </c>
      <c r="R47" s="526"/>
    </row>
    <row r="48" spans="1:18" ht="43.5" x14ac:dyDescent="0.25">
      <c r="A48" s="250" t="s">
        <v>388</v>
      </c>
      <c r="B48" s="250" t="s">
        <v>610</v>
      </c>
      <c r="C48" s="250" t="s">
        <v>611</v>
      </c>
      <c r="D48" s="396" t="s">
        <v>612</v>
      </c>
      <c r="E48" s="149" t="s">
        <v>34</v>
      </c>
      <c r="F48" s="149" t="s">
        <v>34</v>
      </c>
      <c r="G48" s="97" t="s">
        <v>69</v>
      </c>
      <c r="H48" s="256">
        <v>1500</v>
      </c>
      <c r="I48" s="256">
        <v>4500</v>
      </c>
      <c r="J48" s="268" t="s">
        <v>144</v>
      </c>
      <c r="K48" s="284" t="s">
        <v>443</v>
      </c>
      <c r="L48" s="254" t="s">
        <v>476</v>
      </c>
      <c r="M48" s="100">
        <v>43732</v>
      </c>
      <c r="N48" s="257">
        <v>44097</v>
      </c>
      <c r="O48" s="254" t="s">
        <v>590</v>
      </c>
      <c r="P48" s="254" t="s">
        <v>39</v>
      </c>
      <c r="Q48" s="542">
        <v>45192</v>
      </c>
      <c r="R48" s="526"/>
    </row>
    <row r="49" spans="1:18" ht="30" x14ac:dyDescent="0.25">
      <c r="A49" s="266"/>
      <c r="B49" s="266" t="s">
        <v>613</v>
      </c>
      <c r="C49" s="266" t="s">
        <v>613</v>
      </c>
      <c r="D49" s="287" t="s">
        <v>614</v>
      </c>
      <c r="E49" s="149" t="s">
        <v>34</v>
      </c>
      <c r="F49" s="149" t="s">
        <v>34</v>
      </c>
      <c r="G49" s="105" t="s">
        <v>69</v>
      </c>
      <c r="H49" s="290">
        <v>17250</v>
      </c>
      <c r="I49" s="336">
        <v>37525</v>
      </c>
      <c r="J49" s="332" t="s">
        <v>144</v>
      </c>
      <c r="K49" s="286" t="s">
        <v>443</v>
      </c>
      <c r="L49" s="254" t="s">
        <v>476</v>
      </c>
      <c r="M49" s="235">
        <v>44805</v>
      </c>
      <c r="N49" s="235">
        <v>45525</v>
      </c>
      <c r="O49" s="111" t="s">
        <v>119</v>
      </c>
      <c r="P49" s="111" t="s">
        <v>116</v>
      </c>
      <c r="Q49" s="495">
        <v>45525</v>
      </c>
      <c r="R49" s="551" t="s">
        <v>594</v>
      </c>
    </row>
    <row r="50" spans="1:18" ht="57.75" x14ac:dyDescent="0.25">
      <c r="A50" s="239" t="s">
        <v>615</v>
      </c>
      <c r="B50" s="239" t="s">
        <v>616</v>
      </c>
      <c r="C50" s="239" t="s">
        <v>616</v>
      </c>
      <c r="D50" s="239" t="s">
        <v>614</v>
      </c>
      <c r="E50" s="239" t="s">
        <v>34</v>
      </c>
      <c r="F50" s="239" t="s">
        <v>34</v>
      </c>
      <c r="G50" s="239" t="s">
        <v>69</v>
      </c>
      <c r="H50" s="290">
        <v>23891</v>
      </c>
      <c r="I50" s="256">
        <v>23891</v>
      </c>
      <c r="J50" s="254" t="s">
        <v>144</v>
      </c>
      <c r="K50" s="239" t="s">
        <v>443</v>
      </c>
      <c r="L50" s="239" t="s">
        <v>476</v>
      </c>
      <c r="M50" s="235">
        <v>44805</v>
      </c>
      <c r="N50" s="235">
        <v>45525</v>
      </c>
      <c r="O50" s="239" t="s">
        <v>119</v>
      </c>
      <c r="P50" s="239" t="s">
        <v>116</v>
      </c>
      <c r="Q50" s="495">
        <v>45525</v>
      </c>
      <c r="R50" s="550" t="s">
        <v>594</v>
      </c>
    </row>
    <row r="51" spans="1:18" ht="57.75" x14ac:dyDescent="0.25">
      <c r="A51" s="239"/>
      <c r="B51" s="239" t="s">
        <v>617</v>
      </c>
      <c r="C51" s="239" t="s">
        <v>618</v>
      </c>
      <c r="D51" s="239" t="s">
        <v>619</v>
      </c>
      <c r="E51" s="239" t="s">
        <v>34</v>
      </c>
      <c r="F51" s="239" t="s">
        <v>34</v>
      </c>
      <c r="G51" s="239" t="s">
        <v>69</v>
      </c>
      <c r="H51" s="343">
        <v>41700</v>
      </c>
      <c r="I51" s="336">
        <v>41700</v>
      </c>
      <c r="J51" s="250" t="s">
        <v>144</v>
      </c>
      <c r="K51" s="239" t="s">
        <v>443</v>
      </c>
      <c r="L51" s="239" t="s">
        <v>620</v>
      </c>
      <c r="M51" s="235">
        <v>44652</v>
      </c>
      <c r="N51" s="239" t="s">
        <v>621</v>
      </c>
      <c r="O51" s="239" t="s">
        <v>622</v>
      </c>
      <c r="P51" s="239" t="s">
        <v>39</v>
      </c>
      <c r="Q51" s="547">
        <v>45381</v>
      </c>
      <c r="R51" s="550" t="s">
        <v>623</v>
      </c>
    </row>
    <row r="52" spans="1:18" ht="114.75" x14ac:dyDescent="0.25">
      <c r="A52" s="254"/>
      <c r="B52" s="254" t="s">
        <v>624</v>
      </c>
      <c r="C52" s="254" t="s">
        <v>625</v>
      </c>
      <c r="D52" s="254" t="s">
        <v>626</v>
      </c>
      <c r="E52" s="254" t="s">
        <v>34</v>
      </c>
      <c r="F52" s="254" t="s">
        <v>34</v>
      </c>
      <c r="G52" s="254" t="s">
        <v>69</v>
      </c>
      <c r="H52" s="256">
        <v>57000</v>
      </c>
      <c r="I52" s="256">
        <v>114165</v>
      </c>
      <c r="J52" s="254" t="s">
        <v>144</v>
      </c>
      <c r="K52" s="254" t="s">
        <v>443</v>
      </c>
      <c r="L52" s="254" t="s">
        <v>620</v>
      </c>
      <c r="M52" s="257">
        <v>44378</v>
      </c>
      <c r="N52" s="257">
        <v>45381</v>
      </c>
      <c r="O52" s="254" t="s">
        <v>627</v>
      </c>
      <c r="P52" s="254" t="s">
        <v>628</v>
      </c>
      <c r="Q52" s="542">
        <v>45381</v>
      </c>
      <c r="R52" s="550" t="s">
        <v>629</v>
      </c>
    </row>
    <row r="53" spans="1:18" ht="29.25" x14ac:dyDescent="0.25">
      <c r="A53" s="250"/>
      <c r="B53" s="250" t="s">
        <v>630</v>
      </c>
      <c r="C53" s="250" t="s">
        <v>631</v>
      </c>
      <c r="D53" s="250" t="s">
        <v>632</v>
      </c>
      <c r="E53" s="250" t="s">
        <v>35</v>
      </c>
      <c r="F53" s="250" t="s">
        <v>34</v>
      </c>
      <c r="G53" s="250" t="s">
        <v>219</v>
      </c>
      <c r="H53" s="350">
        <v>40000</v>
      </c>
      <c r="I53" s="350">
        <v>120000</v>
      </c>
      <c r="J53" s="250" t="s">
        <v>144</v>
      </c>
      <c r="K53" s="250" t="s">
        <v>443</v>
      </c>
      <c r="L53" s="250" t="s">
        <v>468</v>
      </c>
      <c r="M53" s="285">
        <v>44699</v>
      </c>
      <c r="N53" s="285">
        <v>45429</v>
      </c>
      <c r="O53" s="250" t="s">
        <v>119</v>
      </c>
      <c r="P53" s="250" t="s">
        <v>633</v>
      </c>
      <c r="Q53" s="546">
        <v>45429</v>
      </c>
      <c r="R53" s="550" t="s">
        <v>634</v>
      </c>
    </row>
    <row r="54" spans="1:18" ht="43.5" x14ac:dyDescent="0.25">
      <c r="A54" s="266"/>
      <c r="B54" s="223" t="s">
        <v>635</v>
      </c>
      <c r="C54" s="223" t="s">
        <v>636</v>
      </c>
      <c r="D54" s="223" t="s">
        <v>637</v>
      </c>
      <c r="E54" s="266" t="s">
        <v>35</v>
      </c>
      <c r="F54" s="266" t="s">
        <v>35</v>
      </c>
      <c r="G54" s="266" t="s">
        <v>34</v>
      </c>
      <c r="H54" s="266" t="s">
        <v>200</v>
      </c>
      <c r="I54" s="266" t="s">
        <v>200</v>
      </c>
      <c r="J54" s="266" t="s">
        <v>144</v>
      </c>
      <c r="K54" s="250" t="s">
        <v>443</v>
      </c>
      <c r="L54" s="266" t="s">
        <v>638</v>
      </c>
      <c r="M54" s="341">
        <v>44866</v>
      </c>
      <c r="N54" s="341">
        <v>48518</v>
      </c>
      <c r="O54" s="266" t="s">
        <v>546</v>
      </c>
      <c r="P54" s="266" t="s">
        <v>323</v>
      </c>
      <c r="Q54" s="548">
        <v>48518</v>
      </c>
      <c r="R54" s="551" t="s">
        <v>639</v>
      </c>
    </row>
    <row r="55" spans="1:18" ht="30" x14ac:dyDescent="0.25">
      <c r="A55" s="266"/>
      <c r="B55" s="266" t="s">
        <v>640</v>
      </c>
      <c r="C55" s="266" t="s">
        <v>641</v>
      </c>
      <c r="D55" s="266" t="s">
        <v>642</v>
      </c>
      <c r="E55" s="266" t="s">
        <v>34</v>
      </c>
      <c r="F55" s="266" t="s">
        <v>34</v>
      </c>
      <c r="G55" s="266" t="s">
        <v>34</v>
      </c>
      <c r="H55" s="469">
        <v>15000</v>
      </c>
      <c r="I55" s="266">
        <v>45000</v>
      </c>
      <c r="J55" s="266" t="s">
        <v>144</v>
      </c>
      <c r="K55" s="250" t="s">
        <v>443</v>
      </c>
      <c r="L55" s="266" t="s">
        <v>638</v>
      </c>
      <c r="M55" s="341">
        <v>43922</v>
      </c>
      <c r="N55" s="341">
        <v>44286</v>
      </c>
      <c r="O55" s="266" t="s">
        <v>227</v>
      </c>
      <c r="P55" s="266" t="s">
        <v>116</v>
      </c>
      <c r="Q55" s="548">
        <v>45291</v>
      </c>
      <c r="R55" s="551" t="s">
        <v>639</v>
      </c>
    </row>
    <row r="56" spans="1:18" ht="30" x14ac:dyDescent="0.25">
      <c r="A56" s="111"/>
      <c r="B56" s="111" t="s">
        <v>643</v>
      </c>
      <c r="C56" s="111" t="s">
        <v>643</v>
      </c>
      <c r="D56" s="111" t="s">
        <v>644</v>
      </c>
      <c r="E56" s="111" t="s">
        <v>34</v>
      </c>
      <c r="F56" s="111" t="s">
        <v>34</v>
      </c>
      <c r="G56" s="111" t="s">
        <v>34</v>
      </c>
      <c r="H56" s="468">
        <v>70199</v>
      </c>
      <c r="I56" s="468">
        <v>70199</v>
      </c>
      <c r="J56" s="111" t="s">
        <v>144</v>
      </c>
      <c r="K56" s="254" t="s">
        <v>443</v>
      </c>
      <c r="L56" s="111" t="s">
        <v>468</v>
      </c>
      <c r="M56" s="235">
        <v>45131</v>
      </c>
      <c r="N56" s="235">
        <v>45222</v>
      </c>
      <c r="O56" s="111" t="s">
        <v>645</v>
      </c>
      <c r="P56" s="111" t="s">
        <v>646</v>
      </c>
      <c r="Q56" s="548">
        <v>45222</v>
      </c>
      <c r="R56" s="551" t="s">
        <v>639</v>
      </c>
    </row>
    <row r="57" spans="1:18" ht="30" x14ac:dyDescent="0.25">
      <c r="A57" s="111"/>
      <c r="B57" s="111" t="s">
        <v>647</v>
      </c>
      <c r="C57" s="111" t="s">
        <v>647</v>
      </c>
      <c r="D57" s="111" t="s">
        <v>644</v>
      </c>
      <c r="E57" s="111" t="s">
        <v>34</v>
      </c>
      <c r="F57" s="111" t="s">
        <v>34</v>
      </c>
      <c r="G57" s="111" t="s">
        <v>34</v>
      </c>
      <c r="H57" s="468">
        <v>97809</v>
      </c>
      <c r="I57" s="468">
        <v>97809</v>
      </c>
      <c r="J57" s="111" t="s">
        <v>144</v>
      </c>
      <c r="K57" s="254" t="s">
        <v>443</v>
      </c>
      <c r="L57" s="111" t="s">
        <v>468</v>
      </c>
      <c r="M57" s="235">
        <v>45131</v>
      </c>
      <c r="N57" s="235">
        <v>45222</v>
      </c>
      <c r="O57" s="111" t="s">
        <v>645</v>
      </c>
      <c r="P57" s="259" t="s">
        <v>646</v>
      </c>
      <c r="Q57" s="495">
        <v>45222</v>
      </c>
      <c r="R57" s="551" t="s">
        <v>639</v>
      </c>
    </row>
    <row r="58" spans="1:18" x14ac:dyDescent="0.25">
      <c r="A58" s="82"/>
    </row>
    <row r="59" spans="1:18" x14ac:dyDescent="0.25">
      <c r="A59" s="45"/>
    </row>
    <row r="60" spans="1:18" x14ac:dyDescent="0.25">
      <c r="A60" s="45"/>
    </row>
    <row r="61" spans="1:18" x14ac:dyDescent="0.25">
      <c r="A61" s="45"/>
    </row>
    <row r="62" spans="1:18" x14ac:dyDescent="0.25">
      <c r="A62" s="45"/>
    </row>
    <row r="63" spans="1:18" x14ac:dyDescent="0.25">
      <c r="A63" s="45"/>
    </row>
    <row r="64" spans="1:18" x14ac:dyDescent="0.25">
      <c r="A64" s="45"/>
    </row>
    <row r="65" spans="1:1" x14ac:dyDescent="0.25">
      <c r="A65" s="45"/>
    </row>
    <row r="66" spans="1:1" x14ac:dyDescent="0.25">
      <c r="A66" s="45"/>
    </row>
    <row r="67" spans="1:1" x14ac:dyDescent="0.25">
      <c r="A67" s="45"/>
    </row>
    <row r="68" spans="1:1" x14ac:dyDescent="0.25">
      <c r="A68" s="45"/>
    </row>
    <row r="69" spans="1:1" x14ac:dyDescent="0.25">
      <c r="A69" s="45"/>
    </row>
  </sheetData>
  <autoFilter ref="A1:R57" xr:uid="{6E4F5C88-F57A-40D6-B7CD-8361A1B67D0E}"/>
  <dataValidations count="20">
    <dataValidation allowBlank="1" showInputMessage="1" showErrorMessage="1" promptTitle="Lead Client Manager" prompt="Enter the name of the Lead Client Manager who will manage this contract" sqref="L2" xr:uid="{00000000-0002-0000-0200-000002000000}">
      <formula1>0</formula1>
      <formula2>0</formula2>
    </dataValidation>
    <dataValidation allowBlank="1" showInputMessage="1" showErrorMessage="1" promptTitle="VAT that cannot be recovered" prompt="Enter the amount of VAT that cannot be recovered. If none please enter &quot;0&quot;." sqref="G2 J2:J51" xr:uid="{00000000-0002-0000-0200-000001000000}">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31:G51 G3:G27" xr:uid="{709A9AD2-5BC9-4635-82F9-338B13F25BD2}">
      <formula1>"SME,Voluntary,N/A"</formula1>
      <formula2>0</formula2>
    </dataValidation>
    <dataValidation allowBlank="1" showInputMessage="1" showErrorMessage="1" promptTitle="Senior Responsible Officer" prompt="Enter the name of the senior officer responsible for this contract on behalf of the Council" sqref="L31:L32 L3:L25 K2:K52" xr:uid="{96504575-2A25-4442-A63F-7E2279415EE1}">
      <formula1>0</formula1>
      <formula2>0</formula2>
    </dataValidation>
    <dataValidation allowBlank="1" showInputMessage="1" showErrorMessage="1" promptTitle="Extension Options" prompt="Enter a description of any extension options available in the contract (if relevant)" sqref="N32 P30:P32 P4:P25" xr:uid="{5B71A605-393C-43D1-8D43-93260580E82A}">
      <formula1>0</formula1>
      <formula2>0</formula2>
    </dataValidation>
    <dataValidation allowBlank="1" showInputMessage="1" showErrorMessage="1" promptTitle="Contract Ref." prompt="Enter the unique Contract Reference that has been assigned to this contract" sqref="A31:A32 A3:A25" xr:uid="{B90BDAB7-0F2E-4A48-973D-34731CA17ED4}">
      <formula1>0</formula1>
      <formula2>0</formula2>
    </dataValidation>
    <dataValidation allowBlank="1" showInputMessage="1" showErrorMessage="1" promptTitle="Contract length" prompt="Enter the length of contract entered excluding any possible extensions." sqref="O31:O32 O26 O3:O24" xr:uid="{7640DD58-396C-475E-9A3E-FAAF25E5A568}">
      <formula1>0</formula1>
      <formula2>0</formula2>
    </dataValidation>
    <dataValidation allowBlank="1" showInputMessage="1" showErrorMessage="1" promptTitle="Commencement Date" prompt="Enter the date on which this contract commences" sqref="M31:M32 M15:M25 M3:M13" xr:uid="{379DBC12-2FBA-4C41-892D-1ADE68670B69}">
      <formula1>0</formula1>
      <formula2>0</formula2>
    </dataValidation>
    <dataValidation allowBlank="1" showInputMessage="1" showErrorMessage="1" promptTitle="Supplier Name" prompt="Enter the registered name of this supplier as stated in the contract" sqref="D31:D32 E21:E22 E23:F51 E5:F5 F2:F4 F6:F22 D3:D25" xr:uid="{0DA6D357-6618-43AA-9048-409C507F042A}">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24 R7:R14 R18:R22 R4" xr:uid="{EBC6CDF7-D3C8-4AC3-8676-96C1C9B4D2F5}">
      <formula1>"Contract let via quote,Contract let via tender,Out to Tender "</formula1>
      <formula2>0</formula2>
    </dataValidation>
    <dataValidation allowBlank="1" showInputMessage="1" showErrorMessage="1" promptTitle="Contract Description" prompt="Enter a brief description of the supplies, services or works to be provided under this contract" sqref="C7:C9 B14 C11:C15" xr:uid="{A5F81707-5393-4DDF-9C2B-BFCA330DE993}">
      <formula1>0</formula1>
      <formula2>0</formula2>
    </dataValidation>
    <dataValidation allowBlank="1" showInputMessage="1" showErrorMessage="1" promptTitle="Current Expiry Date" prompt="Enter the date on which the contract is currently scheduled to expire" sqref="Q16 R17 Q31:Q32 Q22" xr:uid="{5CA74A3B-0B9D-4870-AAFC-605C13D3F728}">
      <formula1>0</formula1>
      <formula2>0</formula2>
    </dataValidation>
    <dataValidation allowBlank="1" showInputMessage="1" showErrorMessage="1" promptTitle="Initial Expiry Date" prompt="Enter the date on which the contract will expire (excluding extension options)" sqref="N31 M14:N14 O25 Q23:Q25 Q17:Q21 N15:N25 Q3:Q15 N3:N13" xr:uid="{D790681A-20DF-473F-92E6-8215D55BCC1D}">
      <formula1>0</formula1>
      <formula2>0</formula2>
    </dataValidation>
    <dataValidation allowBlank="1" showInputMessage="1" showErrorMessage="1" promptTitle="Contract Title" prompt="Enter the title of the awarded contract" sqref="C10 B3:C3 B7:B13 B15 B31:C32 B16:C25 B6:C6"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31:I32 I22 I4:I16" xr:uid="{8FDDC743-0A01-42EC-8A3E-92032F9FA1A4}">
      <formula1>0</formula1>
      <formula2>0</formula2>
    </dataValidation>
    <dataValidation type="list" allowBlank="1" showInputMessage="1" showErrorMessage="1" sqref="R15" xr:uid="{DAD74230-F5CA-4FC2-B47F-7AF911CC71D0}">
      <formula1>"Contract let via quote,Contract let via tender,Out to Tender,Tender being developed,Contract let via framework"</formula1>
      <formula2>0</formula2>
    </dataValidation>
    <dataValidation allowBlank="1" showInputMessage="1" showErrorMessage="1" promptTitle="Contract Type" prompt="Whether or not the contract was the result of an invitation to quote or a published invitation to tender, or is at the invitation to tender stage" sqref="R16 R23 R25" xr:uid="{C531FE47-0989-47FC-89DA-02F08D17D533}">
      <formula1>0</formula1>
      <formula2>0</formula2>
    </dataValidation>
    <dataValidation type="list" allowBlank="1" showInputMessage="1" showErrorMessage="1" sqref="R31:R36" xr:uid="{AD1DD55C-99FB-45C7-9BB1-929A8EE49BAF}">
      <formula1>"Contract let via quote,Contract let via tender,Out to Tender "</formula1>
      <formula2>0</formula2>
    </dataValidation>
    <dataValidation allowBlank="1" showInputMessage="1" showErrorMessage="1" promptTitle="Yearly contract value." prompt="Enter the estimated yearly value for this contract" sqref="H31:H32" xr:uid="{458B554A-D138-4524-B537-5899409BEB6C}">
      <formula1>0</formula1>
      <formula2>0</formula2>
    </dataValidation>
    <dataValidation allowBlank="1" showInputMessage="1" showErrorMessage="1" promptTitle="Yearly contract value" prompt="Enter the estimated yearly value for this contract" sqref="I25 I5 H3:H4 H6:H25" xr:uid="{B3EF27BE-8B7B-4E57-A5F9-C28FC773A6E1}">
      <formula1>0</formula1>
      <formula2>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7" ma:contentTypeDescription="Create a new document." ma:contentTypeScope="" ma:versionID="0381723cc616efd5ee2198e5f058ced2">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d878fa2f90920d66a1b0c69ee6a339f8"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2.xml><?xml version="1.0" encoding="utf-8"?>
<ds:datastoreItem xmlns:ds="http://schemas.openxmlformats.org/officeDocument/2006/customXml" ds:itemID="{8B767179-8F0F-491E-B6CC-F6ECAC718FC1}">
  <ds:schemaRefs>
    <ds:schemaRef ds:uri="http://schemas.microsoft.com/sharepoint/v3/contenttype/forms"/>
  </ds:schemaRefs>
</ds:datastoreItem>
</file>

<file path=customXml/itemProps3.xml><?xml version="1.0" encoding="utf-8"?>
<ds:datastoreItem xmlns:ds="http://schemas.openxmlformats.org/officeDocument/2006/customXml" ds:itemID="{2B3F5F93-48BE-457E-B762-53A1AFB20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vt:lpstr>
      <vt:lpstr>Strat, Policy &amp; Transformation</vt:lpstr>
      <vt:lpstr>Customer, Business &amp; Corporate </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2023-08-10T13:21:03Z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