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R:\2 - Procurement\3. Compliance\Contract Register\01. Published Contracts Register\"/>
    </mc:Choice>
  </mc:AlternateContent>
  <xr:revisionPtr revIDLastSave="0" documentId="8_{271CEF51-8E61-469C-A735-26452DE8BDE9}" xr6:coauthVersionLast="47" xr6:coauthVersionMax="47" xr10:uidLastSave="{00000000-0000-0000-0000-000000000000}"/>
  <bookViews>
    <workbookView xWindow="-120" yWindow="-120" windowWidth="29040" windowHeight="15840" tabRatio="688" firstSheet="1" activeTab="3" xr2:uid="{00000000-000D-0000-FFFF-FFFF00000000}"/>
  </bookViews>
  <sheets>
    <sheet name="Key" sheetId="13" r:id="rId1"/>
    <sheet name="Strat, Policy &amp; Transformation" sheetId="10" r:id="rId2"/>
    <sheet name="Customer, Business &amp; Corporate " sheetId="11" r:id="rId3"/>
    <sheet name="Community &amp; Place Delivery" sheetId="12" r:id="rId4"/>
  </sheets>
  <definedNames>
    <definedName name="_xlnm._FilterDatabase" localSheetId="3" hidden="1">'Community &amp; Place Delivery'!$A$1:$R$15</definedName>
    <definedName name="_xlnm._FilterDatabase" localSheetId="2" hidden="1">'Customer, Business &amp; Corporate '!$A$6:$R$57</definedName>
    <definedName name="_xlnm._FilterDatabase" localSheetId="1" hidden="1">'Strat, Policy &amp; Transformation'!$A$1:$R$56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1" l="1"/>
  <c r="I17" i="11" s="1"/>
  <c r="I23" i="11"/>
  <c r="I1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2" authorId="0" shapeId="0" xr:uid="{9400CBBE-F58B-4D86-B773-F75B215EE68C}">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 ref="I42" authorId="0" shapeId="0" xr:uid="{5C9253BD-07DF-4A12-8DFE-1FD4DD8BC6C6}">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List>
</comments>
</file>

<file path=xl/sharedStrings.xml><?xml version="1.0" encoding="utf-8"?>
<sst xmlns="http://schemas.openxmlformats.org/spreadsheetml/2006/main" count="2016" uniqueCount="648">
  <si>
    <t>SADC Contracts Register</t>
  </si>
  <si>
    <t>Version: January 2023 - Q3</t>
  </si>
  <si>
    <r>
      <rPr>
        <sz val="14"/>
        <color rgb="FF000000"/>
        <rFont val="Calibri"/>
      </rPr>
      <t xml:space="preserve">Welcome to the SADC Contract Register. SADC has 3 Directorates which are </t>
    </r>
    <r>
      <rPr>
        <b/>
        <sz val="14"/>
        <color rgb="FF0070C0"/>
        <rFont val="Calibri"/>
      </rPr>
      <t>Strategy, Policy &amp; Transformation</t>
    </r>
    <r>
      <rPr>
        <sz val="14"/>
        <color rgb="FF000000"/>
        <rFont val="Calibri"/>
      </rPr>
      <t xml:space="preserve">, </t>
    </r>
    <r>
      <rPr>
        <b/>
        <sz val="14"/>
        <color rgb="FF7030A0"/>
        <rFont val="Calibri"/>
      </rPr>
      <t>Customer, Business &amp; Corporate Support</t>
    </r>
  </si>
  <si>
    <r>
      <rPr>
        <sz val="14"/>
        <color rgb="FF000000"/>
        <rFont val="Calibri"/>
      </rPr>
      <t xml:space="preserve">and </t>
    </r>
    <r>
      <rPr>
        <b/>
        <sz val="14"/>
        <color rgb="FF00B050"/>
        <rFont val="Calibri"/>
      </rPr>
      <t>Community &amp; Place Delivery</t>
    </r>
    <r>
      <rPr>
        <sz val="14"/>
        <color rgb="FF000000"/>
        <rFont val="Calibri"/>
      </rPr>
      <t>.</t>
    </r>
  </si>
  <si>
    <r>
      <rPr>
        <sz val="11"/>
        <color rgb="FF000000"/>
        <rFont val="Calibri"/>
      </rPr>
      <t xml:space="preserve">All SADC Contracts </t>
    </r>
    <r>
      <rPr>
        <b/>
        <sz val="11"/>
        <color rgb="FF000000"/>
        <rFont val="Calibri"/>
      </rPr>
      <t>Over £10K in a Contract's Life Span</t>
    </r>
    <r>
      <rPr>
        <sz val="11"/>
        <color rgb="FF000000"/>
        <rFont val="Calibri"/>
      </rPr>
      <t xml:space="preserve"> can be viewed by division and are managed by their SADC Contracts Manager. </t>
    </r>
  </si>
  <si>
    <r>
      <rPr>
        <sz val="11"/>
        <color rgb="FF000000"/>
        <rFont val="Calibri"/>
      </rPr>
      <t xml:space="preserve">If the date in the current expiry date is highlighted in </t>
    </r>
    <r>
      <rPr>
        <b/>
        <sz val="11"/>
        <color rgb="FFFFC000"/>
        <rFont val="Calibri"/>
      </rPr>
      <t>Orange</t>
    </r>
    <r>
      <rPr>
        <sz val="11"/>
        <color rgb="FF000000"/>
        <rFont val="Calibri"/>
      </rPr>
      <t xml:space="preserve">, then this will need to be reviewed by the SADC Contracts Manager in the near future. </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</si>
  <si>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</si>
  <si>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</si>
  <si>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</si>
  <si>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</si>
  <si>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</si>
  <si>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£100k, including aggregate i.e. length of contract is 3 years, £50k per year, total contract value £150k. This would be a high value contract</t>
  </si>
  <si>
    <t>Please see column F, for Critical</t>
  </si>
  <si>
    <t>Contract Ref.</t>
  </si>
  <si>
    <t>Contract Title</t>
  </si>
  <si>
    <t>Contract Description</t>
  </si>
  <si>
    <t>Supplier Name</t>
  </si>
  <si>
    <t>Critical Contract Yes/No?</t>
  </si>
  <si>
    <t>High Value Contract Yes/ No?</t>
  </si>
  <si>
    <t xml:space="preserve">SME or voluntary/ community sector organisation sector </t>
  </si>
  <si>
    <t>Estimated yearly contract Value</t>
  </si>
  <si>
    <t>Estimated Contract Value</t>
  </si>
  <si>
    <t>VAT that cannot be recovered</t>
  </si>
  <si>
    <t>Directorate</t>
  </si>
  <si>
    <t>Service Area</t>
  </si>
  <si>
    <t>Commencement Date</t>
  </si>
  <si>
    <t>Initial Expiry Date</t>
  </si>
  <si>
    <t>Length of contract</t>
  </si>
  <si>
    <t>Extension Options</t>
  </si>
  <si>
    <t>Current Expiry Date</t>
  </si>
  <si>
    <t>Contract Type</t>
  </si>
  <si>
    <t>NEC Software (Northgate)</t>
  </si>
  <si>
    <t xml:space="preserve">DBA Contract </t>
  </si>
  <si>
    <t>NEC Software Solutions UK Ltd</t>
  </si>
  <si>
    <t>No</t>
  </si>
  <si>
    <t>Yes</t>
  </si>
  <si>
    <t>Strategy, Policy &amp; Transformation</t>
  </si>
  <si>
    <t>Information &amp; Communication Technology</t>
  </si>
  <si>
    <t>Annual Renewal</t>
  </si>
  <si>
    <t>Annual Review</t>
  </si>
  <si>
    <t>Contract Let by quote</t>
  </si>
  <si>
    <t>Digital Platform (Salesforce)</t>
  </si>
  <si>
    <t>Ongoing licensing, support and professional services for digital platform covering CRM, IT &amp; HR processes and MyStalbans self service portal</t>
  </si>
  <si>
    <t>ARCUS Global Ltd</t>
  </si>
  <si>
    <t>3 Years</t>
  </si>
  <si>
    <t xml:space="preserve">Option to extend by two 12 month extensions </t>
  </si>
  <si>
    <t>Contract let via framework</t>
  </si>
  <si>
    <t>Appointments and Event Bookings</t>
  </si>
  <si>
    <t xml:space="preserve">Enterprise Licence for appointments and event bookings </t>
  </si>
  <si>
    <t>Booking Lab</t>
  </si>
  <si>
    <t>31/08/2020</t>
  </si>
  <si>
    <t>31/08/2022</t>
  </si>
  <si>
    <t>2 Years</t>
  </si>
  <si>
    <t>Cadcorp GIS</t>
  </si>
  <si>
    <t>Annual support and maintenance on Geographical Information Systems</t>
  </si>
  <si>
    <t>Computer Aided Development Corporation (previously recorded as CADCORP)</t>
  </si>
  <si>
    <t>Contract let via quote</t>
  </si>
  <si>
    <t>Welldata</t>
  </si>
  <si>
    <t>Annual DBA Support</t>
  </si>
  <si>
    <t>NEC Application Software Support (Northgate Environment)</t>
  </si>
  <si>
    <t>Consolidated departmental application software. (Environmental Services, Planning, Building Control, Land Charges)</t>
  </si>
  <si>
    <t>NEC Application Software Support (Northgate Revenues &amp; Benefits)</t>
  </si>
  <si>
    <t>Consolidated departmental application software. (Revenues, Benefits)</t>
  </si>
  <si>
    <t>5 Years</t>
  </si>
  <si>
    <t>Civica Document Management System</t>
  </si>
  <si>
    <t>Consolidated Electronic Document Management System (Revenues, Benefits, Housing, Planning, Building Control, Freedom of Information)</t>
  </si>
  <si>
    <t>Civica</t>
  </si>
  <si>
    <t xml:space="preserve">Salesforce Licensing </t>
  </si>
  <si>
    <t>Softcat Ltd</t>
  </si>
  <si>
    <t>N/A</t>
  </si>
  <si>
    <t>Business Support</t>
  </si>
  <si>
    <t>3 years</t>
  </si>
  <si>
    <t>St Albans Wayfinding Monoliths Contract (project concept and graphics)</t>
  </si>
  <si>
    <t>Project to install way finding monoliths in St Albans City centre (including project concept and graphics).</t>
  </si>
  <si>
    <t>Placemarque  / Workshop 2</t>
  </si>
  <si>
    <t>Minimal - £0 - £2k</t>
  </si>
  <si>
    <t>Spatial Planning</t>
  </si>
  <si>
    <t>01/03/2012 (approx)</t>
  </si>
  <si>
    <t>n/a</t>
  </si>
  <si>
    <t>Contract let via tender</t>
  </si>
  <si>
    <t>Tree survey MyTrees software &amp; support</t>
  </si>
  <si>
    <t>Provision of web based tree survey software &amp; associated support</t>
  </si>
  <si>
    <t>Tim Moya Associates</t>
  </si>
  <si>
    <t>To date £1000</t>
  </si>
  <si>
    <t>Local Plan, Strategic Sites and CIL Viability Reports</t>
  </si>
  <si>
    <t>BNP Paribas</t>
  </si>
  <si>
    <t>1 year</t>
  </si>
  <si>
    <t>Sustainability Appraisal and Habitat Regulations Assessment for the Local Plan</t>
  </si>
  <si>
    <t>Aecom</t>
  </si>
  <si>
    <t>varied</t>
  </si>
  <si>
    <t xml:space="preserve">Playing Pitch Strategy </t>
  </si>
  <si>
    <t>KKP</t>
  </si>
  <si>
    <t>£19,890</t>
  </si>
  <si>
    <t>Local Plan support</t>
  </si>
  <si>
    <t>DAC Planning</t>
  </si>
  <si>
    <t>£21,750</t>
  </si>
  <si>
    <t>Local Plan consultation software</t>
  </si>
  <si>
    <t>Objective Corporation Limited</t>
  </si>
  <si>
    <t>01/06/2010 (Approx)</t>
  </si>
  <si>
    <t>Anual Review</t>
  </si>
  <si>
    <t>Green Belt Review</t>
  </si>
  <si>
    <t>Ove Arup &amp; Partners International Ltd</t>
  </si>
  <si>
    <t>£186,277</t>
  </si>
  <si>
    <t>ice-cream concession - Verulamium Park</t>
  </si>
  <si>
    <t>Mr G Singh. (formally Carinval Ice Creams)</t>
  </si>
  <si>
    <t>Estates</t>
  </si>
  <si>
    <t>31/06/2021</t>
  </si>
  <si>
    <t>31/09/2023</t>
  </si>
  <si>
    <t>Contract signed June 2018</t>
  </si>
  <si>
    <t>Building Cleaning Services</t>
  </si>
  <si>
    <t xml:space="preserve">Evergreen Facilities Services Ltd </t>
  </si>
  <si>
    <t>None</t>
  </si>
  <si>
    <t>Estate Services</t>
  </si>
  <si>
    <t>Tender through Framework</t>
  </si>
  <si>
    <t>Idox Estates Management Software</t>
  </si>
  <si>
    <t>Idox</t>
  </si>
  <si>
    <t>1 + 1</t>
  </si>
  <si>
    <t>HRA Right to Buy Valuation Service</t>
  </si>
  <si>
    <t>Rumball Sedgwick</t>
  </si>
  <si>
    <t>2 years</t>
  </si>
  <si>
    <t>HCC1911908</t>
  </si>
  <si>
    <t>Verulamium Park Bridge</t>
  </si>
  <si>
    <t>Detailed Design Services</t>
  </si>
  <si>
    <t>Stirling Maynard</t>
  </si>
  <si>
    <t>13/1/2020</t>
  </si>
  <si>
    <t>Dependent on achieving necessary approvals</t>
  </si>
  <si>
    <t>Open Tender</t>
  </si>
  <si>
    <t>EV Charge Points Phase 1 (Westminster Lodge and Harpenden Leisure Centre)</t>
  </si>
  <si>
    <t>Design, Build and Operate</t>
  </si>
  <si>
    <t>E B Charging Limited</t>
  </si>
  <si>
    <t>30/10/2020</t>
  </si>
  <si>
    <t>29/10/2023</t>
  </si>
  <si>
    <t>Tender through NHS Framework</t>
  </si>
  <si>
    <t>King Offa Housing Development</t>
  </si>
  <si>
    <t>King Offa Housing Development - Main Works Contract</t>
  </si>
  <si>
    <t>Jarvis Contracting Ltd.</t>
  </si>
  <si>
    <t>£4,781,251</t>
  </si>
  <si>
    <t>Capital Projects</t>
  </si>
  <si>
    <t>The Hedges Housing Development</t>
  </si>
  <si>
    <t>The Hedges Housing Development - Main Works Contract</t>
  </si>
  <si>
    <t>Parrott Construction Ltd</t>
  </si>
  <si>
    <t>The Hedges Redevelopment Project</t>
  </si>
  <si>
    <t>QS Services</t>
  </si>
  <si>
    <t>StaceLLP</t>
  </si>
  <si>
    <t>NA</t>
  </si>
  <si>
    <t>Commercial and Development</t>
  </si>
  <si>
    <t>Open tender</t>
  </si>
  <si>
    <t>EA Services</t>
  </si>
  <si>
    <t>3 quotes</t>
  </si>
  <si>
    <t>Contract For Drainage and Car Park Works At Ridgeview Lodge, London Colney</t>
  </si>
  <si>
    <t>Drainage upgrade</t>
  </si>
  <si>
    <t>Ryebridge Ltd</t>
  </si>
  <si>
    <t>Capital Projects/Housing</t>
  </si>
  <si>
    <t>Contract for the design and build of Ridgeview Lodge Project</t>
  </si>
  <si>
    <t xml:space="preserve">Main works contract </t>
  </si>
  <si>
    <t>Morgan Sindall</t>
  </si>
  <si>
    <t>Works At Noke Shot Garages East, 35a And 35b Porters Hill, 46 Noke Shot And Land To The Rear Of Noke Shot, Harpenden,</t>
  </si>
  <si>
    <t xml:space="preserve">Jarvis Contracting Ltd					</t>
  </si>
  <si>
    <t>Design and construction of 7 residential units</t>
  </si>
  <si>
    <t xml:space="preserve">Taylor French Developers </t>
  </si>
  <si>
    <t>Noke Shot</t>
  </si>
  <si>
    <t>Sales Fees for Properties</t>
  </si>
  <si>
    <t xml:space="preserve">Frosts Estate Agents </t>
  </si>
  <si>
    <t>Tendered</t>
  </si>
  <si>
    <t>Cost Consultant Services RIBA stages 3-6</t>
  </si>
  <si>
    <t>Stace Construction &amp; Property Consultants</t>
  </si>
  <si>
    <t xml:space="preserve"> Ridgeview Lodge Project</t>
  </si>
  <si>
    <t>Cost Consultant Support for Drainage Upgrade</t>
  </si>
  <si>
    <t>WT Partnership</t>
  </si>
  <si>
    <t>Strategic Fund- Grants</t>
  </si>
  <si>
    <t>Accommodation and community-based specialist domestic abuse services</t>
  </si>
  <si>
    <t>St Albans and Hertsmere Womens Refuge (SAHWR)</t>
  </si>
  <si>
    <t xml:space="preserve">Voluntary and Community Sector </t>
  </si>
  <si>
    <t>Grants</t>
  </si>
  <si>
    <t>grant</t>
  </si>
  <si>
    <t>Open Door: To provide a night shelter for Homeless people in the District &amp; Mother &amp; Baby Unit: Supported accommodation for 8 young
mothers and their babies</t>
  </si>
  <si>
    <t>Hightown Housing Association</t>
  </si>
  <si>
    <t>service where individuals can solve problems through tailored advice. include debt, benefit entitlement, housing, legal and issues around discrimination.</t>
  </si>
  <si>
    <t xml:space="preserve">Citizen Advice St Albans District </t>
  </si>
  <si>
    <t>To provide representation, advice, information, support and volunteering brokerage to voluntary and community groups and  members of the general public.</t>
  </si>
  <si>
    <t xml:space="preserve">Communities 1st </t>
  </si>
  <si>
    <t>Provision of CCTV &amp; Monitoring</t>
  </si>
  <si>
    <t>Videcom</t>
  </si>
  <si>
    <t>£266,989, year one. Re-charge to Welwyn Hatfield of £97,277</t>
  </si>
  <si>
    <t>Community Protection</t>
  </si>
  <si>
    <t>5 years with option of 2 year extension.</t>
  </si>
  <si>
    <t>CCOS South</t>
  </si>
  <si>
    <t>Project Management Consultancy</t>
  </si>
  <si>
    <t>Turner &amp; Townsend</t>
  </si>
  <si>
    <t>King Offa Redevelopment Project</t>
  </si>
  <si>
    <t>Multi-disciplinary services relating to King Offa</t>
  </si>
  <si>
    <t>Pick Everard Ltd</t>
  </si>
  <si>
    <t>Monthly</t>
  </si>
  <si>
    <t>Direct Award via framework</t>
  </si>
  <si>
    <t xml:space="preserve">CCOS S </t>
  </si>
  <si>
    <t>Principal Designer/CDM - for construction phase</t>
  </si>
  <si>
    <t>Frankhams</t>
  </si>
  <si>
    <t>4 years</t>
  </si>
  <si>
    <t>Commercial Agents to have design input and ensure successful rental of commercial spaces</t>
  </si>
  <si>
    <t>Aitchison Raffety</t>
  </si>
  <si>
    <t>TBC</t>
  </si>
  <si>
    <t xml:space="preserve">1 year </t>
  </si>
  <si>
    <t>Estate Agents to have design input and ensure successful sales of residential units</t>
  </si>
  <si>
    <t>Frosts</t>
  </si>
  <si>
    <t>1% of sales made</t>
  </si>
  <si>
    <t xml:space="preserve">Client Design Advisor </t>
  </si>
  <si>
    <t>Kyle Smart Associates</t>
  </si>
  <si>
    <t>Direct Award</t>
  </si>
  <si>
    <t>Main Construction Contract</t>
  </si>
  <si>
    <t xml:space="preserve">Legal support - handover &amp; completion </t>
  </si>
  <si>
    <t>BDB Pitmans</t>
  </si>
  <si>
    <t>Contract let via minimum of 3 quotes</t>
  </si>
  <si>
    <t>DocuSign</t>
  </si>
  <si>
    <t>E-signature solution for Legal and Housing Services using DocuSign</t>
  </si>
  <si>
    <t>Risual</t>
  </si>
  <si>
    <t>Contract via a framework</t>
  </si>
  <si>
    <t>Marlborough Pavilion</t>
  </si>
  <si>
    <t>Main Contractor for Marlborough Pavilion Project</t>
  </si>
  <si>
    <t>Motacus Constructions</t>
  </si>
  <si>
    <t>SME</t>
  </si>
  <si>
    <t>20 months</t>
  </si>
  <si>
    <t>Asset Valuation for Capital Accounting purposes</t>
  </si>
  <si>
    <t>CBRE Ltd</t>
  </si>
  <si>
    <t>1 year + 1 year</t>
  </si>
  <si>
    <t>PCSA for Drakes Drive Housing Project</t>
  </si>
  <si>
    <t>Pre Construction services for Drakes Drive</t>
  </si>
  <si>
    <t>United Living (South) Ltd</t>
  </si>
  <si>
    <t>1 Year</t>
  </si>
  <si>
    <t>GGP Systems - Corporate Gazetteer</t>
  </si>
  <si>
    <t>Software for the  Corporate Land and Property database.</t>
  </si>
  <si>
    <t>GGP Systems</t>
  </si>
  <si>
    <t>Clarence Park - Pavilion Refurb</t>
  </si>
  <si>
    <t>Conamar Building Services Ltd</t>
  </si>
  <si>
    <t xml:space="preserve">6 Months </t>
  </si>
  <si>
    <t>NEC4 via SCAPE</t>
  </si>
  <si>
    <t>Infrastructre Delivery Plan (IDP)</t>
  </si>
  <si>
    <t>OVE ARUP &amp; Partners Ltd</t>
  </si>
  <si>
    <t>Contract Register July 2022</t>
  </si>
  <si>
    <t>Directorate:</t>
  </si>
  <si>
    <t>Customer, Business, Corporate &amp; Support</t>
  </si>
  <si>
    <t>Name:</t>
  </si>
  <si>
    <t>Suzanne Jones</t>
  </si>
  <si>
    <t>StAlbans_Agreement2008b01(from Legal Register)</t>
  </si>
  <si>
    <t>Modern Gov Committee Mgt System software support &amp; maintenance</t>
  </si>
  <si>
    <t>New Technology Enterprise Limited (Civica Modern.Gov)</t>
  </si>
  <si>
    <t>Customer, Business and Corporate Support</t>
  </si>
  <si>
    <t>Democratic Services</t>
  </si>
  <si>
    <t>1 year rolling</t>
  </si>
  <si>
    <t>Agreement for Connect Service ( and Equipment)</t>
  </si>
  <si>
    <t>Public-i</t>
  </si>
  <si>
    <t>£16,327.00  (recurrent webcasting only)</t>
  </si>
  <si>
    <t>3 year</t>
  </si>
  <si>
    <t>2 + 1</t>
  </si>
  <si>
    <t>ESPO MSTAR Framework - Agency Workers</t>
  </si>
  <si>
    <t>Provision of neutral vendor service for agency temps</t>
  </si>
  <si>
    <t>Comensura</t>
  </si>
  <si>
    <t>£500,000 to £1,000,000</t>
  </si>
  <si>
    <t>Human Resources</t>
  </si>
  <si>
    <t>Employee Assistance Programme</t>
  </si>
  <si>
    <t>Vita Health (Formerly Right Management)</t>
  </si>
  <si>
    <t>Absence Management System</t>
  </si>
  <si>
    <t>Absence Management Solution</t>
  </si>
  <si>
    <t>GoodShape (Formerly FirstCare Ltd)</t>
  </si>
  <si>
    <t>Selection Testing</t>
  </si>
  <si>
    <t>Online Selection Testing Portal &amp; Test Credits</t>
  </si>
  <si>
    <t>SHL/CEB Talent Management</t>
  </si>
  <si>
    <t>Recruitment ATS (Applicant Tracking System)</t>
  </si>
  <si>
    <t>Hireful Ltd</t>
  </si>
  <si>
    <t>none</t>
  </si>
  <si>
    <t>436a</t>
  </si>
  <si>
    <t>Financial Management System</t>
  </si>
  <si>
    <t>Capita IB Solutions</t>
  </si>
  <si>
    <t>Customer, Business and Corporate support</t>
  </si>
  <si>
    <t>Finance</t>
  </si>
  <si>
    <t>Buildings Insurance - Leasehold Flats &amp; Mortgaged properties</t>
  </si>
  <si>
    <t>Buildings Insurance arranged on behalf of leaseholders and Council mortgagors</t>
  </si>
  <si>
    <t xml:space="preserve">Zurich Municipal </t>
  </si>
  <si>
    <t xml:space="preserve">3 years </t>
  </si>
  <si>
    <t xml:space="preserve">2 year extension option </t>
  </si>
  <si>
    <t xml:space="preserve">Buildings Insurance </t>
  </si>
  <si>
    <t>Buildings Insurance for a block containing leasehold flats and a commercial unit</t>
  </si>
  <si>
    <t>AVID Insurance Services Ltd -Paid via Broker Marsh Ltd</t>
  </si>
  <si>
    <t>AMT03424</t>
  </si>
  <si>
    <t>Cash Receipting &amp; Income Distribution Systems</t>
  </si>
  <si>
    <t>Capita Business Services Ltd - (Known As Capita Pay 360 now The Access Group)</t>
  </si>
  <si>
    <t xml:space="preserve">5 years </t>
  </si>
  <si>
    <t xml:space="preserve">Agreement for the provision of an integrated legal case management and time recording system </t>
  </si>
  <si>
    <t>Iken Business Limited</t>
  </si>
  <si>
    <t>Legal</t>
  </si>
  <si>
    <t>Thomson Reuters On-line Publications Service</t>
  </si>
  <si>
    <t xml:space="preserve">On-line provision of legal publications </t>
  </si>
  <si>
    <t>Thomson Reuters Professional UK Limited</t>
  </si>
  <si>
    <t>Via Public Law Partnership Framework</t>
  </si>
  <si>
    <t>Lexis Nexis On-line Publications</t>
  </si>
  <si>
    <t>RELX (UK) Limited T/A Lexis Nexis</t>
  </si>
  <si>
    <t>Inform Plc - Business Rates</t>
  </si>
  <si>
    <t>Business Rates RV finder and Appeals Provision calculation</t>
  </si>
  <si>
    <t>Inform Plc</t>
  </si>
  <si>
    <t>Revenues</t>
  </si>
  <si>
    <t>EntitledTo</t>
  </si>
  <si>
    <t>Benefit Calculator tool (St Albans branded)</t>
  </si>
  <si>
    <t>EntitledTo Ltd</t>
  </si>
  <si>
    <t>£2,600</t>
  </si>
  <si>
    <t>Benefits</t>
  </si>
  <si>
    <t>31/03/2022</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</si>
  <si>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</si>
  <si>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</si>
  <si>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</si>
  <si>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</si>
  <si>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Anti Fraud Service</t>
  </si>
  <si>
    <t>To undertake anti fraud investigations</t>
  </si>
  <si>
    <t>Dacorum Council</t>
  </si>
  <si>
    <t>Internal Audit Service</t>
  </si>
  <si>
    <t>To undertake audits</t>
  </si>
  <si>
    <t>Elucidate Consulting Ltd</t>
  </si>
  <si>
    <t xml:space="preserve">External Audit </t>
  </si>
  <si>
    <t>external audit</t>
  </si>
  <si>
    <t>BDO LLP</t>
  </si>
  <si>
    <t>5 years contract</t>
  </si>
  <si>
    <t>Through PSAA framework</t>
  </si>
  <si>
    <t>KMPG LLP</t>
  </si>
  <si>
    <t>Payroll Services</t>
  </si>
  <si>
    <t>Provision of payroll services using MHR Global</t>
  </si>
  <si>
    <t>5 years</t>
  </si>
  <si>
    <t>Insurance Broking services</t>
  </si>
  <si>
    <t>Provision of Insurance Broking services</t>
  </si>
  <si>
    <t>Marsh Ltd</t>
  </si>
  <si>
    <t xml:space="preserve"> </t>
  </si>
  <si>
    <t>Extended for 2 years under HOS approval</t>
  </si>
  <si>
    <t>RM526</t>
  </si>
  <si>
    <t>Mobile Solutions</t>
  </si>
  <si>
    <t>Vodafone</t>
  </si>
  <si>
    <t>Software licensing</t>
  </si>
  <si>
    <t>Microsoft Enterprise Agreement</t>
  </si>
  <si>
    <t>Bytes Technology Group</t>
  </si>
  <si>
    <t>2 Year</t>
  </si>
  <si>
    <t>HertsCC</t>
  </si>
  <si>
    <t>Internet network services for the Civic Centre and satellite sites</t>
  </si>
  <si>
    <t>Hertfordshire County Council</t>
  </si>
  <si>
    <t>CharterHouse (Netconnection)</t>
  </si>
  <si>
    <t xml:space="preserve">Network Support </t>
  </si>
  <si>
    <t>Charter House</t>
  </si>
  <si>
    <t>Charterhouse (Rapid7)</t>
  </si>
  <si>
    <t>SIEM Solution Security</t>
  </si>
  <si>
    <t>Rapid 7</t>
  </si>
  <si>
    <t xml:space="preserve">Daisy </t>
  </si>
  <si>
    <t>Disaster Recovery Contract</t>
  </si>
  <si>
    <t>Daisy Communications Ltd</t>
  </si>
  <si>
    <t>One Year contract</t>
  </si>
  <si>
    <t xml:space="preserve">Information Communication </t>
  </si>
  <si>
    <t>Telephony supplier</t>
  </si>
  <si>
    <t>8*8</t>
  </si>
  <si>
    <t>Option to extend by 2 years</t>
  </si>
  <si>
    <t>Security software</t>
  </si>
  <si>
    <t>Anti Virus, Encryption and Firewall</t>
  </si>
  <si>
    <t xml:space="preserve">Sophos </t>
  </si>
  <si>
    <t>2 year extension</t>
  </si>
  <si>
    <t>Email and file archiving</t>
  </si>
  <si>
    <t>Archive Solution</t>
  </si>
  <si>
    <t>Waterford Technologies</t>
  </si>
  <si>
    <t xml:space="preserve">Security Penetration Test </t>
  </si>
  <si>
    <t>Security</t>
  </si>
  <si>
    <t xml:space="preserve">SureCloud </t>
  </si>
  <si>
    <t>NGS</t>
  </si>
  <si>
    <t>Security Firewall</t>
  </si>
  <si>
    <t>Email Data Leakage Protection (DLP)</t>
  </si>
  <si>
    <t>Email Data Leakage Protection (DLP) -Zivver</t>
  </si>
  <si>
    <t>3 years (1 year rolling)</t>
  </si>
  <si>
    <t>Barracuda - Webapplication Firewall</t>
  </si>
  <si>
    <t>KCS Lot 2</t>
  </si>
  <si>
    <t>ICT Infrastructure</t>
  </si>
  <si>
    <t>Procurement of replacement ICT infrastructure</t>
  </si>
  <si>
    <t>Boxee (formally Softbox)</t>
  </si>
  <si>
    <t>31-Nov-2025</t>
  </si>
  <si>
    <t>Delivery of polling booths</t>
  </si>
  <si>
    <t xml:space="preserve">Supply, delivery &amp; set up of polling booths </t>
  </si>
  <si>
    <t xml:space="preserve">Auckland Manufacturing </t>
  </si>
  <si>
    <t>Electoral Services</t>
  </si>
  <si>
    <t>1/11//2018</t>
  </si>
  <si>
    <t>Xpress Electoral Management System</t>
  </si>
  <si>
    <t>Electoral registration and election management software</t>
  </si>
  <si>
    <t>Election Services  Stationery</t>
  </si>
  <si>
    <t>Provision of election and electoral registration stationery</t>
  </si>
  <si>
    <t>Civica Election Services</t>
  </si>
  <si>
    <t xml:space="preserve">2022-ITT8180-project6155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</si>
  <si>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</si>
  <si>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</si>
  <si>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</si>
  <si>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t>
  </si>
  <si>
    <t xml:space="preserve">Digital Services </t>
  </si>
  <si>
    <t xml:space="preserve"> Review by the end of January 2027</t>
  </si>
  <si>
    <t>CCS RM1063</t>
  </si>
  <si>
    <t>Postal Goods and Services</t>
  </si>
  <si>
    <t xml:space="preserve">Hybrid print and mail service including Council Tax annual billing </t>
  </si>
  <si>
    <t>Ricoh</t>
  </si>
  <si>
    <t>18 + 18 + 18 + 18 months</t>
  </si>
  <si>
    <t>SI-187655</t>
  </si>
  <si>
    <t>Support and maintainence</t>
  </si>
  <si>
    <t>Franking Machine</t>
  </si>
  <si>
    <t>Mailing Room</t>
  </si>
  <si>
    <t>6 years</t>
  </si>
  <si>
    <t>1 year (annual reviews)</t>
  </si>
  <si>
    <t xml:space="preserve">CCS RM6017 </t>
  </si>
  <si>
    <t>Enveloping machine</t>
  </si>
  <si>
    <t>Quadient</t>
  </si>
  <si>
    <t>3 years + 3 years</t>
  </si>
  <si>
    <t>Utility Bills &amp; Gas Supply</t>
  </si>
  <si>
    <t xml:space="preserve">Supply of gas </t>
  </si>
  <si>
    <t>Total Energy</t>
  </si>
  <si>
    <t>£324,000</t>
  </si>
  <si>
    <t>Procurement</t>
  </si>
  <si>
    <t xml:space="preserve">Contract let via framework </t>
  </si>
  <si>
    <t>Utility Bills &amp; Electricity Supply</t>
  </si>
  <si>
    <t xml:space="preserve">Supply of electricity </t>
  </si>
  <si>
    <t>Ecotricity</t>
  </si>
  <si>
    <t>Hosting, support and maintainence</t>
  </si>
  <si>
    <t>Website hosting and support</t>
  </si>
  <si>
    <t>CIVIC UK</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</si>
  <si>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</si>
  <si>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</si>
  <si>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</si>
  <si>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</si>
  <si>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</si>
  <si>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</si>
  <si>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</si>
  <si>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</si>
  <si>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</si>
  <si>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Egineering Services Ltd</t>
  </si>
  <si>
    <t>Internal Audit Services</t>
  </si>
  <si>
    <t>Provide Shared Service Internal Audit to SADC</t>
  </si>
  <si>
    <t>Broxbourne Council</t>
  </si>
  <si>
    <t>M &amp; E maintenance contract for all Estate Service Buildings</t>
  </si>
  <si>
    <t>Term maintenance contract for all Estate Service Buildings</t>
  </si>
  <si>
    <t>GetFix Ltd</t>
  </si>
  <si>
    <t>Lift Maintenance Contract</t>
  </si>
  <si>
    <t>Lift servicing and maintenance</t>
  </si>
  <si>
    <t>Lift Engineering Services</t>
  </si>
  <si>
    <t>Water Management</t>
  </si>
  <si>
    <t>Legionella control</t>
  </si>
  <si>
    <t>Hydro-x</t>
  </si>
  <si>
    <t>Provision of Homeless Decision Reviews to SADC</t>
  </si>
  <si>
    <t>Homelessness Decision Reviews</t>
  </si>
  <si>
    <t>Residential Management Group Ltd</t>
  </si>
  <si>
    <t>Community &amp; Place Delivery</t>
  </si>
  <si>
    <t>Strategic Housing</t>
  </si>
  <si>
    <t>18 months</t>
  </si>
  <si>
    <t>1 year extension</t>
  </si>
  <si>
    <t>Citizens Advice Housing Caseworker</t>
  </si>
  <si>
    <t>Provision of Housing Caseworkers (2x)</t>
  </si>
  <si>
    <t>Citizens Advice</t>
  </si>
  <si>
    <t>Voluntary</t>
  </si>
  <si>
    <t>12 months</t>
  </si>
  <si>
    <t>below threshold</t>
  </si>
  <si>
    <t>Energy Efficiency/ Low Carbon works</t>
  </si>
  <si>
    <t>Housing Repairs  Housing Capital Projects</t>
  </si>
  <si>
    <t>Correct Contract Services Ltd</t>
  </si>
  <si>
    <t>Housing Asset Team</t>
  </si>
  <si>
    <t>Housing Repairs  Housing Capital Projects (Phase 2)</t>
  </si>
  <si>
    <t>31 months</t>
  </si>
  <si>
    <t>Penmilne Contractors</t>
  </si>
  <si>
    <t>+1+1 option available</t>
  </si>
  <si>
    <t>Provision of Housing Options software</t>
  </si>
  <si>
    <t>Provision of software for Housing department and related IT support</t>
  </si>
  <si>
    <t>Housing Partners</t>
  </si>
  <si>
    <t>Contract let via Framework - GCloud 13</t>
  </si>
  <si>
    <t>Housing Management SoftWare System</t>
  </si>
  <si>
    <t>Software  with property and tenancy details, repairs information, service charge information and repairs</t>
  </si>
  <si>
    <t>Orchard</t>
  </si>
  <si>
    <t>Housing</t>
  </si>
  <si>
    <t>Ongoing</t>
  </si>
  <si>
    <t>Rolling</t>
  </si>
  <si>
    <t>Originally let via tender  circa 1995</t>
  </si>
  <si>
    <t>LeasePlan Flexible Master Rental Agreement</t>
  </si>
  <si>
    <t>Provision of vans for parking enforcement and car parks teams</t>
  </si>
  <si>
    <t>Leaseplan</t>
  </si>
  <si>
    <t>£7,530.16 (£3,765.08 per vehicle)</t>
  </si>
  <si>
    <t xml:space="preserve">Parking </t>
  </si>
  <si>
    <t>36 months</t>
  </si>
  <si>
    <t>6 months rolling</t>
  </si>
  <si>
    <t>lease agreement</t>
  </si>
  <si>
    <t>Provision of a car for parking enforcement team</t>
  </si>
  <si>
    <t>Pest Control &amp; Stray Dog Collection Services</t>
  </si>
  <si>
    <t>Pest Control &amp; Stray Dog Collections</t>
  </si>
  <si>
    <t>SDK (Environmental) Limited</t>
  </si>
  <si>
    <t>Communtiy &amp; Place Delivery</t>
  </si>
  <si>
    <t>Reg Services</t>
  </si>
  <si>
    <t>Contract via Quote</t>
  </si>
  <si>
    <t xml:space="preserve">New Museum and Gallery Catering Brief </t>
  </si>
  <si>
    <t>Leafi</t>
  </si>
  <si>
    <t>Museum Service</t>
  </si>
  <si>
    <t>20/12/2017</t>
  </si>
  <si>
    <t>20/12/2022</t>
  </si>
  <si>
    <t xml:space="preserve">Tendered </t>
  </si>
  <si>
    <t>Maintenance, Repair &amp; new installs</t>
  </si>
  <si>
    <t>Watret &amp; Co Ltd</t>
  </si>
  <si>
    <t>5 + 5 years</t>
  </si>
  <si>
    <t xml:space="preserve">Control Of Legionella Bacteria Contract </t>
  </si>
  <si>
    <t>Orion Engineering Services</t>
  </si>
  <si>
    <t>2+1 Years</t>
  </si>
  <si>
    <t>The Annual Servicing, safety testing and cleaning of Gas appliances and associated detectors to local authority dwellings. And the routine servicing and maintenance, including 24 hour call out service to communal heating systems.</t>
  </si>
  <si>
    <t>Quality Heating</t>
  </si>
  <si>
    <t>it I think</t>
  </si>
  <si>
    <t>Integrated Asset Management Service - housing repairs and some capital projects</t>
  </si>
  <si>
    <t>Morgan Sindall Property Services</t>
  </si>
  <si>
    <t>£4M</t>
  </si>
  <si>
    <t>£20M</t>
  </si>
  <si>
    <t xml:space="preserve">5+5 years (15 total) </t>
  </si>
  <si>
    <t>Door Entry Systems</t>
  </si>
  <si>
    <t>Masco</t>
  </si>
  <si>
    <t>£100,000</t>
  </si>
  <si>
    <t>Communal Lights Electrical testing</t>
  </si>
  <si>
    <t>Communal Lights maintenance</t>
  </si>
  <si>
    <t>£50,000</t>
  </si>
  <si>
    <t xml:space="preserve">Extended by 1+1 year  </t>
  </si>
  <si>
    <t xml:space="preserve">Communal Aerials </t>
  </si>
  <si>
    <t>SCCI currently</t>
  </si>
  <si>
    <t>£20,000</t>
  </si>
  <si>
    <t>£60,000</t>
  </si>
  <si>
    <t>Fire alarm and fire fighting equip</t>
  </si>
  <si>
    <t xml:space="preserve">Servicing &amp; Repair of alarm systems </t>
  </si>
  <si>
    <t>T &amp; J Fire</t>
  </si>
  <si>
    <t>Maintenance to Passenger Lifts  and Lift /Stair Lifts Hoist contract</t>
  </si>
  <si>
    <t>Stannah Lift Services Ltd</t>
  </si>
  <si>
    <t>£70,000</t>
  </si>
  <si>
    <t>£180,000</t>
  </si>
  <si>
    <t>1+1 option available to extend</t>
  </si>
  <si>
    <t>Promaster</t>
  </si>
  <si>
    <t>Housing condition survey, servising, energy and asbestos monitoring software.</t>
  </si>
  <si>
    <t>Homeswapper Renewal</t>
  </si>
  <si>
    <t>Provision of Home Swapper mutual exchange service to residents in the district</t>
  </si>
  <si>
    <t>Marlborough Road, St Albans</t>
  </si>
  <si>
    <t>Provision of staffing at temporary accommodation units</t>
  </si>
  <si>
    <t>10 years</t>
  </si>
  <si>
    <t>St Claire's, Church Crescent, St Albans</t>
  </si>
  <si>
    <t>Housing Repairs &amp; Maintenance</t>
  </si>
  <si>
    <t>Rent Sense Software</t>
  </si>
  <si>
    <t>Installation of Rent Sense Software</t>
  </si>
  <si>
    <t>Mobysoft Ltd</t>
  </si>
  <si>
    <t>12 Months</t>
  </si>
  <si>
    <t>Lone worker protection</t>
  </si>
  <si>
    <t>Provision and monitoring of lone worker devices for staff</t>
  </si>
  <si>
    <t>SoloProtect</t>
  </si>
  <si>
    <t>Grounds Maintenance</t>
  </si>
  <si>
    <t>Grounds Maintenance services to parks and green spaces in district plus hanging basket maintenance for parish councils</t>
  </si>
  <si>
    <t>John O'Connor (Grounds Maintenance) Limited</t>
  </si>
  <si>
    <t>Parks &amp; Green Spaces</t>
  </si>
  <si>
    <t>10 Years</t>
  </si>
  <si>
    <t>Expiry: Contract is being extended by 4 years to 2028 (SF: 13/7/22)</t>
  </si>
  <si>
    <t>Play areas inspection agreement</t>
  </si>
  <si>
    <t>The Play Inspection Company</t>
  </si>
  <si>
    <t>2021 totalled £3,739  for 79 play areas of which £1,798 was SADC</t>
  </si>
  <si>
    <t>£</t>
  </si>
  <si>
    <t xml:space="preserve">Parks &amp; Green Spaces </t>
  </si>
  <si>
    <t>31/12/2024</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</si>
  <si>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</si>
  <si>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</si>
  <si>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</si>
  <si>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</si>
  <si>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</si>
  <si>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</si>
  <si>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</si>
  <si>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</si>
  <si>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</si>
  <si>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</si>
  <si>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Structural Engineer</t>
  </si>
  <si>
    <t>David Carr</t>
  </si>
  <si>
    <t>Building Control</t>
  </si>
  <si>
    <t>Out of Hours Emergency Contractors</t>
  </si>
  <si>
    <t>C. S. Hodges &amp; son</t>
  </si>
  <si>
    <t>28 day notice for termination</t>
  </si>
  <si>
    <t xml:space="preserve">Unattended Payments Service Agreement </t>
  </si>
  <si>
    <t xml:space="preserve">Provision of card payment processing </t>
  </si>
  <si>
    <t>Advam</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</si>
  <si>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</si>
  <si>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</si>
  <si>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</si>
  <si>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</si>
  <si>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</si>
  <si>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</si>
  <si>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</si>
  <si>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</si>
  <si>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Civil Enforcement parking management system</t>
  </si>
  <si>
    <t>Provision of a management system for parking team</t>
  </si>
  <si>
    <t xml:space="preserve">Civica Uk Ltd </t>
  </si>
  <si>
    <t>CivicaPay</t>
  </si>
  <si>
    <t xml:space="preserve">Civica core license for telephone payments  and Security tokens for telephone payments </t>
  </si>
  <si>
    <t>24 months</t>
  </si>
  <si>
    <t>Planned Preventative Maintenance Agreement</t>
  </si>
  <si>
    <t>Maintenance contract for equipment at two multi sotrey car parks</t>
  </si>
  <si>
    <t>NCP Ltd</t>
  </si>
  <si>
    <t xml:space="preserve">12 months </t>
  </si>
  <si>
    <t xml:space="preserve">Agreement for the Provision of the PayByPhone Service </t>
  </si>
  <si>
    <t>Parking cashless payment provider</t>
  </si>
  <si>
    <t>Pay By Phone Ltd (PBP)</t>
  </si>
  <si>
    <t>Contract via Framework</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</si>
  <si>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</si>
  <si>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</si>
  <si>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</si>
  <si>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Parking - £19,000 Museums - £1000 &amp; Finance £1000</t>
  </si>
  <si>
    <t>ShopSafe Service Agreement</t>
  </si>
  <si>
    <t>Provision of 2 radios for St Albans Business Crime Partnership</t>
  </si>
  <si>
    <t>ShopSafe Ltd</t>
  </si>
  <si>
    <t>Radio Rentals</t>
  </si>
  <si>
    <t>Radio rental for enforcement team</t>
  </si>
  <si>
    <t>RadioComs Systems Ltd</t>
  </si>
  <si>
    <t>6 months extension</t>
  </si>
  <si>
    <t>CCTV Maintenance contract</t>
  </si>
  <si>
    <t>Maintenance contract for the CCTV equipment at Drovers Way and Russell Ave car parks</t>
  </si>
  <si>
    <t>Videcom Ltd</t>
  </si>
  <si>
    <t>01/10/201</t>
  </si>
  <si>
    <t>Bottled Water and water coolers</t>
  </si>
  <si>
    <t>Provision of bottled water and colers to the offices in Drovers Way car park</t>
  </si>
  <si>
    <t>Eden Springs Ltd</t>
  </si>
  <si>
    <t>Digital Traffic Order Software</t>
  </si>
  <si>
    <t>Yellow Line Parking Ltd T/A Appyway Ltd</t>
  </si>
  <si>
    <t>Appyway_survey_&amp;_onboarding</t>
  </si>
  <si>
    <t>Digital Mapping</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</si>
  <si>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</si>
  <si>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</si>
  <si>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</si>
  <si>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</si>
  <si>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</si>
  <si>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t>
  </si>
  <si>
    <t>agreement</t>
  </si>
  <si>
    <t xml:space="preserve">A wilder St Albans </t>
  </si>
  <si>
    <t xml:space="preserve">increase biodiversity – natural habitats and the species they support - across the SADC by facilitating and enabling a coordinated programme of practical action by the local community </t>
  </si>
  <si>
    <t>Herts and Middlesex Wildlife Trust</t>
  </si>
  <si>
    <t>2 to 2. 5  years</t>
  </si>
  <si>
    <t>on review</t>
  </si>
  <si>
    <t>contract via quote</t>
  </si>
  <si>
    <t xml:space="preserve">Housing Removals </t>
  </si>
  <si>
    <t>Removal and storage of goods for council tenants</t>
  </si>
  <si>
    <t>AllTime Removals &amp; Storage  Ltd</t>
  </si>
  <si>
    <t>2 years (1+1)</t>
  </si>
  <si>
    <t>Via Quote</t>
  </si>
  <si>
    <t>Management of Leisure facilities</t>
  </si>
  <si>
    <t>Management of Leisure facilities (8 Facilities &amp; Services)</t>
  </si>
  <si>
    <t>Everyone Active (SLM)</t>
  </si>
  <si>
    <t>Leisure</t>
  </si>
  <si>
    <t>Contract via Open Tender</t>
  </si>
  <si>
    <t>Leisure Health &amp; Saftey Consultants</t>
  </si>
  <si>
    <t>Health &amp; Saftey Consultants</t>
  </si>
  <si>
    <t>Right Directions</t>
  </si>
  <si>
    <t xml:space="preserve">1 Nuns Lane - Adaptations </t>
  </si>
  <si>
    <t>Diamond Build Group Plc</t>
  </si>
  <si>
    <t>3 months</t>
  </si>
  <si>
    <t>tbc</t>
  </si>
  <si>
    <t>11 Howland Garth - Adaptations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</si>
</sst>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s>
  <fonts count="42"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b/>
      <sz val="11"/>
      <name val="Arial"/>
      <family val="2"/>
      <charset val="1"/>
    </font>
    <font>
      <sz val="11"/>
      <color indexed="8"/>
      <name val="Arial"/>
      <family val="2"/>
    </font>
    <font>
      <sz val="11"/>
      <name val="Arial"/>
      <family val="2"/>
    </font>
    <font>
      <b/>
      <sz val="11"/>
      <name val="Arial"/>
      <family val="2"/>
    </font>
    <font>
      <b/>
      <sz val="11"/>
      <color indexed="8"/>
      <name val="Arial"/>
      <family val="2"/>
    </font>
    <font>
      <sz val="11"/>
      <color indexed="10"/>
      <name val="Arial"/>
      <family val="2"/>
    </font>
    <font>
      <sz val="11"/>
      <color indexed="63"/>
      <name val="Arial"/>
      <family val="2"/>
    </font>
    <font>
      <sz val="11"/>
      <color theme="1"/>
      <name val="Arial"/>
      <family val="2"/>
    </font>
    <font>
      <sz val="11"/>
      <color rgb="FF000000"/>
      <name val="Arial"/>
      <family val="2"/>
    </font>
    <font>
      <sz val="11"/>
      <color rgb="FFFF0000"/>
      <name val="Arial"/>
      <family val="2"/>
    </font>
    <font>
      <sz val="11"/>
      <color indexed="8"/>
      <name val="Arial"/>
      <family val="2"/>
    </font>
    <font>
      <sz val="11"/>
      <color rgb="FF1F497D"/>
      <name val="Arial"/>
      <family val="2"/>
      <charset val="1"/>
    </font>
    <font>
      <sz val="12"/>
      <color indexed="8"/>
      <name val="Arial"/>
      <family val="2"/>
    </font>
    <font>
      <sz val="10"/>
      <name val="Arial"/>
      <family val="2"/>
    </font>
    <font>
      <sz val="12"/>
      <color rgb="FF44546A"/>
      <name val="Arial"/>
      <family val="2"/>
    </font>
    <font>
      <sz val="12"/>
      <color rgb="FF000000"/>
      <name val="Arial"/>
      <family val="2"/>
    </font>
    <font>
      <sz val="11"/>
      <color indexed="8"/>
      <name val="Arial"/>
    </font>
    <font>
      <sz val="11"/>
      <color rgb="FF000000"/>
      <name val="Arial"/>
    </font>
    <font>
      <sz val="10"/>
      <color indexed="8"/>
      <name val="Arial"/>
    </font>
    <font>
      <sz val="11"/>
      <color rgb="FF000000"/>
      <name val="Calibri"/>
      <family val="2"/>
    </font>
    <font>
      <sz val="11"/>
      <color rgb="FF000000"/>
      <name val="Arial"/>
      <charset val="1"/>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1"/>
      <color rgb="FF000000"/>
      <name val="Calibri"/>
    </font>
    <font>
      <sz val="14"/>
      <color indexed="8"/>
      <name val="Calibri"/>
    </font>
    <font>
      <sz val="14"/>
      <color rgb="FF000000"/>
      <name val="Calibri"/>
    </font>
    <font>
      <b/>
      <sz val="14"/>
      <color rgb="FF0070C0"/>
      <name val="Calibri"/>
    </font>
    <font>
      <b/>
      <sz val="14"/>
      <color rgb="FF00B050"/>
      <name val="Calibri"/>
    </font>
    <font>
      <b/>
      <sz val="11"/>
      <color rgb="FF000000"/>
      <name val="Calibri"/>
    </font>
    <font>
      <b/>
      <sz val="14"/>
      <color rgb="FF7030A0"/>
      <name val="Calibri"/>
    </font>
    <font>
      <b/>
      <sz val="11"/>
      <color rgb="FFFFC000"/>
      <name val="Calibri"/>
    </font>
    <font>
      <b/>
      <sz val="11"/>
      <color indexed="8"/>
      <name val="Calibri"/>
    </font>
    <font>
      <sz val="11"/>
      <color indexed="8"/>
      <name val="Calibri"/>
    </font>
    <font>
      <sz val="11"/>
      <color indexed="63"/>
      <name val="Arial"/>
    </font>
    <font>
      <sz val="12"/>
      <color rgb="FF44546A"/>
      <name val="Arial"/>
      <family val="2"/>
      <charset val="1"/>
    </font>
  </fonts>
  <fills count="11">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26"/>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indexed="64"/>
      </top>
      <bottom style="thin">
        <color indexed="64"/>
      </bottom>
      <diagonal/>
    </border>
    <border>
      <left/>
      <right style="thin">
        <color indexed="8"/>
      </right>
      <top style="thin">
        <color indexed="8"/>
      </top>
      <bottom/>
      <diagonal/>
    </border>
    <border>
      <left style="medium">
        <color indexed="8"/>
      </left>
      <right/>
      <top style="medium">
        <color indexed="8"/>
      </top>
      <bottom style="thin">
        <color indexed="8"/>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8"/>
      </left>
      <right style="thin">
        <color indexed="8"/>
      </right>
      <top style="thin">
        <color indexed="8"/>
      </top>
      <bottom style="thin">
        <color rgb="FF000000"/>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style="thin">
        <color indexed="64"/>
      </right>
      <top/>
      <bottom/>
      <diagonal/>
    </border>
    <border>
      <left/>
      <right/>
      <top/>
      <bottom style="thin">
        <color rgb="FF000000"/>
      </bottom>
      <diagonal/>
    </border>
    <border>
      <left/>
      <right style="thin">
        <color rgb="FF000000"/>
      </right>
      <top/>
      <bottom/>
      <diagonal/>
    </border>
    <border>
      <left/>
      <right style="thin">
        <color indexed="8"/>
      </right>
      <top/>
      <bottom style="thin">
        <color indexed="8"/>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bottom style="thin">
        <color rgb="FF000000"/>
      </bottom>
      <diagonal/>
    </border>
    <border>
      <left style="thin">
        <color indexed="64"/>
      </left>
      <right style="thin">
        <color indexed="64"/>
      </right>
      <top style="thin">
        <color indexed="64"/>
      </top>
      <bottom style="thin">
        <color rgb="FF000000"/>
      </bottom>
      <diagonal/>
    </border>
    <border>
      <left style="thin">
        <color indexed="8"/>
      </left>
      <right/>
      <top style="thin">
        <color indexed="8"/>
      </top>
      <bottom style="thin">
        <color rgb="FF000000"/>
      </bottom>
      <diagonal/>
    </border>
    <border>
      <left/>
      <right/>
      <top style="thin">
        <color indexed="64"/>
      </top>
      <bottom/>
      <diagonal/>
    </border>
    <border>
      <left/>
      <right/>
      <top style="thin">
        <color indexed="8"/>
      </top>
      <bottom style="thin">
        <color indexed="8"/>
      </bottom>
      <diagonal/>
    </border>
  </borders>
  <cellStyleXfs count="12">
    <xf numFmtId="0" fontId="0" fillId="0" borderId="0"/>
    <xf numFmtId="44" fontId="2" fillId="0" borderId="0" applyFill="0" applyBorder="0" applyAlignment="0" applyProtection="0"/>
    <xf numFmtId="0" fontId="3" fillId="0" borderId="0"/>
    <xf numFmtId="0" fontId="3" fillId="0" borderId="0"/>
    <xf numFmtId="0" fontId="4" fillId="0" borderId="0"/>
    <xf numFmtId="0" fontId="18"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553">
    <xf numFmtId="0" fontId="0" fillId="0" borderId="0" xfId="0"/>
    <xf numFmtId="0" fontId="7" fillId="5"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6" fontId="12" fillId="0" borderId="1" xfId="0" applyNumberFormat="1" applyFont="1" applyBorder="1" applyAlignment="1">
      <alignment horizontal="center" vertical="center"/>
    </xf>
    <xf numFmtId="6" fontId="12" fillId="0" borderId="1" xfId="0" applyNumberFormat="1" applyFont="1" applyBorder="1" applyAlignment="1">
      <alignment horizontal="center" vertical="center" wrapText="1"/>
    </xf>
    <xf numFmtId="0" fontId="13" fillId="6" borderId="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7" fillId="0" borderId="3" xfId="2" applyFont="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0" fontId="7" fillId="0" borderId="4" xfId="2"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xf>
    <xf numFmtId="44" fontId="6" fillId="0" borderId="1" xfId="1" applyFont="1" applyBorder="1" applyAlignment="1">
      <alignment horizontal="center" vertical="center"/>
    </xf>
    <xf numFmtId="14" fontId="6"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6" fillId="0" borderId="0" xfId="0" applyFont="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14" fontId="7" fillId="0" borderId="1" xfId="0" applyNumberFormat="1" applyFont="1" applyBorder="1" applyAlignment="1">
      <alignment horizontal="center" vertical="center" wrapText="1"/>
    </xf>
    <xf numFmtId="0" fontId="7" fillId="0" borderId="3"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7" fillId="0" borderId="8" xfId="2" applyFont="1" applyBorder="1" applyAlignment="1" applyProtection="1">
      <alignment horizontal="center" vertical="center" wrapText="1"/>
      <protection locked="0"/>
    </xf>
    <xf numFmtId="165" fontId="6" fillId="0" borderId="3"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66" fontId="7" fillId="0" borderId="3"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3" xfId="3"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164" fontId="6"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169" fontId="12" fillId="0" borderId="1" xfId="0" applyNumberFormat="1" applyFont="1" applyBorder="1" applyAlignment="1">
      <alignment horizontal="center" vertical="center" wrapText="1"/>
    </xf>
    <xf numFmtId="0" fontId="6" fillId="5" borderId="1" xfId="0" applyFont="1" applyFill="1" applyBorder="1" applyAlignment="1">
      <alignment horizontal="center" vertical="center"/>
    </xf>
    <xf numFmtId="0" fontId="6" fillId="0" borderId="0" xfId="0" applyFont="1" applyAlignment="1">
      <alignment horizontal="left" vertical="center"/>
    </xf>
    <xf numFmtId="169" fontId="7" fillId="0" borderId="1" xfId="0" applyNumberFormat="1" applyFont="1" applyBorder="1" applyAlignment="1">
      <alignment horizontal="center" vertical="center" wrapText="1"/>
    </xf>
    <xf numFmtId="164" fontId="7" fillId="0" borderId="3" xfId="0" applyNumberFormat="1" applyFont="1" applyBorder="1" applyAlignment="1" applyProtection="1">
      <alignment horizontal="left" vertical="center" wrapText="1"/>
      <protection locked="0"/>
    </xf>
    <xf numFmtId="14" fontId="7" fillId="0" borderId="3" xfId="0" applyNumberFormat="1" applyFont="1" applyBorder="1" applyAlignment="1" applyProtection="1">
      <alignment horizontal="left" vertical="center" wrapText="1"/>
      <protection locked="0"/>
    </xf>
    <xf numFmtId="166" fontId="7" fillId="5" borderId="1" xfId="0" applyNumberFormat="1" applyFont="1" applyFill="1" applyBorder="1" applyAlignment="1" applyProtection="1">
      <alignment horizontal="center" vertical="center" wrapText="1"/>
      <protection locked="0"/>
    </xf>
    <xf numFmtId="14" fontId="7" fillId="5" borderId="1" xfId="0" applyNumberFormat="1" applyFont="1" applyFill="1" applyBorder="1" applyAlignment="1" applyProtection="1">
      <alignment horizontal="center" vertical="center" wrapText="1"/>
      <protection locked="0"/>
    </xf>
    <xf numFmtId="166" fontId="7" fillId="6" borderId="1" xfId="0" applyNumberFormat="1" applyFont="1" applyFill="1" applyBorder="1" applyAlignment="1" applyProtection="1">
      <alignment horizontal="center" vertical="center" wrapText="1"/>
      <protection locked="0"/>
    </xf>
    <xf numFmtId="14" fontId="7" fillId="6" borderId="1" xfId="0" applyNumberFormat="1" applyFont="1" applyFill="1" applyBorder="1" applyAlignment="1" applyProtection="1">
      <alignment horizontal="center" vertical="center" wrapText="1"/>
      <protection locked="0"/>
    </xf>
    <xf numFmtId="169" fontId="7" fillId="0" borderId="1" xfId="0" applyNumberFormat="1" applyFont="1" applyBorder="1" applyAlignment="1" applyProtection="1">
      <alignment horizontal="center" vertical="center" wrapText="1"/>
      <protection locked="0"/>
    </xf>
    <xf numFmtId="169" fontId="12" fillId="0" borderId="1" xfId="0" applyNumberFormat="1" applyFont="1" applyBorder="1" applyAlignment="1">
      <alignment horizontal="center" vertical="center"/>
    </xf>
    <xf numFmtId="166" fontId="12" fillId="0" borderId="1" xfId="0" applyNumberFormat="1" applyFont="1" applyBorder="1" applyAlignment="1">
      <alignment horizontal="center" vertical="center"/>
    </xf>
    <xf numFmtId="6" fontId="7" fillId="0" borderId="1" xfId="0" applyNumberFormat="1" applyFont="1" applyBorder="1" applyAlignment="1" applyProtection="1">
      <alignment horizontal="center" vertical="center" wrapText="1"/>
      <protection locked="0"/>
    </xf>
    <xf numFmtId="0" fontId="7" fillId="8" borderId="1" xfId="0" applyFont="1" applyFill="1" applyBorder="1" applyAlignment="1">
      <alignment horizontal="center" vertical="center" wrapText="1"/>
    </xf>
    <xf numFmtId="14"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70" fontId="7" fillId="0" borderId="1" xfId="0" applyNumberFormat="1" applyFont="1" applyBorder="1" applyAlignment="1" applyProtection="1">
      <alignment horizontal="center" vertical="center" wrapText="1"/>
      <protection locked="0"/>
    </xf>
    <xf numFmtId="0" fontId="11" fillId="0" borderId="0" xfId="0" applyFont="1" applyAlignment="1">
      <alignment horizontal="center" vertical="center"/>
    </xf>
    <xf numFmtId="14" fontId="7" fillId="0" borderId="3" xfId="2" applyNumberFormat="1" applyFont="1" applyBorder="1" applyAlignment="1" applyProtection="1">
      <alignment horizontal="center" vertical="center" wrapText="1"/>
      <protection locked="0"/>
    </xf>
    <xf numFmtId="0" fontId="7" fillId="9" borderId="3" xfId="0" applyFont="1" applyFill="1" applyBorder="1" applyAlignment="1" applyProtection="1">
      <alignment horizontal="center" vertical="center" wrapText="1"/>
      <protection locked="0"/>
    </xf>
    <xf numFmtId="165" fontId="7" fillId="0" borderId="3" xfId="0" applyNumberFormat="1" applyFont="1" applyBorder="1" applyAlignment="1" applyProtection="1">
      <alignment horizontal="center" vertical="center" wrapText="1"/>
      <protection locked="0"/>
    </xf>
    <xf numFmtId="14" fontId="7" fillId="0" borderId="3" xfId="0" applyNumberFormat="1" applyFont="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14" fontId="7" fillId="0" borderId="4"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0" fontId="7" fillId="10"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4" borderId="0" xfId="0" applyFont="1" applyFill="1" applyAlignment="1">
      <alignment horizontal="center" vertical="center"/>
    </xf>
    <xf numFmtId="0" fontId="11" fillId="0" borderId="3" xfId="0" applyFont="1" applyBorder="1" applyAlignment="1" applyProtection="1">
      <alignment horizontal="center" vertical="center" wrapText="1"/>
      <protection locked="0"/>
    </xf>
    <xf numFmtId="165" fontId="11" fillId="0" borderId="3"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0" fillId="0" borderId="0" xfId="0" applyAlignment="1">
      <alignment horizontal="center" vertical="center" wrapText="1"/>
    </xf>
    <xf numFmtId="0" fontId="9" fillId="0" borderId="0" xfId="0" applyFont="1" applyAlignment="1">
      <alignment horizontal="left" vertical="center"/>
    </xf>
    <xf numFmtId="14" fontId="7" fillId="8" borderId="1" xfId="0" applyNumberFormat="1"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xf numFmtId="171" fontId="7" fillId="0" borderId="1" xfId="0" applyNumberFormat="1" applyFont="1" applyBorder="1" applyAlignment="1" applyProtection="1">
      <alignment horizontal="center" vertical="center" wrapText="1"/>
      <protection locked="0"/>
    </xf>
    <xf numFmtId="14" fontId="7" fillId="5" borderId="3" xfId="0" applyNumberFormat="1" applyFont="1" applyFill="1" applyBorder="1" applyAlignment="1" applyProtection="1">
      <alignment horizontal="center" vertical="center" wrapText="1"/>
      <protection locked="0"/>
    </xf>
    <xf numFmtId="0" fontId="6" fillId="5" borderId="3" xfId="0" applyFont="1" applyFill="1" applyBorder="1" applyAlignment="1">
      <alignment horizontal="center" vertical="center" wrapText="1"/>
    </xf>
    <xf numFmtId="0" fontId="6" fillId="10" borderId="3" xfId="0" applyFont="1" applyFill="1" applyBorder="1" applyAlignment="1">
      <alignment horizontal="center" vertical="center" wrapText="1"/>
    </xf>
    <xf numFmtId="14" fontId="7" fillId="6" borderId="3" xfId="0" applyNumberFormat="1" applyFont="1" applyFill="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protection locked="0"/>
    </xf>
    <xf numFmtId="14" fontId="7" fillId="0" borderId="3" xfId="0" applyNumberFormat="1" applyFont="1" applyBorder="1" applyAlignment="1">
      <alignment horizontal="center" vertical="center" wrapText="1"/>
    </xf>
    <xf numFmtId="14" fontId="7" fillId="0" borderId="8" xfId="0" applyNumberFormat="1" applyFont="1" applyBorder="1" applyAlignment="1">
      <alignment horizontal="center" vertical="center" wrapText="1"/>
    </xf>
    <xf numFmtId="166" fontId="6" fillId="0" borderId="1" xfId="0" applyNumberFormat="1" applyFont="1" applyBorder="1" applyAlignment="1">
      <alignment horizontal="center" vertical="center"/>
    </xf>
    <xf numFmtId="0" fontId="7" fillId="0" borderId="13" xfId="2" applyFont="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0" borderId="0" xfId="0" applyFont="1" applyAlignment="1">
      <alignment horizontal="left" vertical="center"/>
    </xf>
    <xf numFmtId="0" fontId="6" fillId="0" borderId="13"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6" fillId="0" borderId="13" xfId="0" applyFont="1" applyBorder="1" applyAlignment="1">
      <alignment horizontal="center" vertical="center"/>
    </xf>
    <xf numFmtId="14" fontId="6" fillId="0" borderId="13" xfId="0" applyNumberFormat="1" applyFont="1" applyBorder="1" applyAlignment="1">
      <alignment horizontal="center" vertical="center"/>
    </xf>
    <xf numFmtId="14" fontId="7" fillId="0" borderId="10" xfId="0" applyNumberFormat="1" applyFont="1" applyBorder="1" applyAlignment="1">
      <alignment horizontal="center" vertical="center" wrapText="1"/>
    </xf>
    <xf numFmtId="169" fontId="7" fillId="0" borderId="10" xfId="0" applyNumberFormat="1" applyFont="1" applyBorder="1" applyAlignment="1">
      <alignment horizontal="center" vertical="center" wrapText="1"/>
    </xf>
    <xf numFmtId="0" fontId="7" fillId="0" borderId="14" xfId="0" applyFont="1" applyBorder="1" applyAlignment="1" applyProtection="1">
      <alignment horizontal="center" vertical="center" wrapText="1"/>
      <protection locked="0"/>
    </xf>
    <xf numFmtId="44" fontId="6" fillId="0" borderId="22" xfId="1" applyFont="1" applyBorder="1" applyAlignment="1">
      <alignment horizontal="center" vertical="center"/>
    </xf>
    <xf numFmtId="44" fontId="6" fillId="0" borderId="13" xfId="1" applyFont="1" applyBorder="1" applyAlignment="1">
      <alignment horizontal="center" vertical="center"/>
    </xf>
    <xf numFmtId="0" fontId="7" fillId="0" borderId="13" xfId="0" applyFont="1" applyBorder="1" applyAlignment="1">
      <alignment horizontal="center" vertical="center" wrapText="1"/>
    </xf>
    <xf numFmtId="166" fontId="7" fillId="0" borderId="13" xfId="0" applyNumberFormat="1" applyFont="1" applyBorder="1" applyAlignment="1" applyProtection="1">
      <alignment horizontal="center" vertical="center" wrapText="1"/>
      <protection locked="0"/>
    </xf>
    <xf numFmtId="165" fontId="7" fillId="0" borderId="4" xfId="0" applyNumberFormat="1" applyFont="1" applyBorder="1" applyAlignment="1" applyProtection="1">
      <alignment horizontal="center" vertical="center" wrapText="1"/>
      <protection locked="0"/>
    </xf>
    <xf numFmtId="0" fontId="0" fillId="0" borderId="13" xfId="0" applyBorder="1"/>
    <xf numFmtId="0" fontId="5" fillId="2" borderId="24" xfId="4" applyFont="1" applyFill="1" applyBorder="1" applyAlignment="1">
      <alignment horizontal="center" vertical="center" wrapText="1"/>
    </xf>
    <xf numFmtId="0" fontId="8" fillId="2" borderId="8" xfId="4" applyFont="1" applyFill="1" applyBorder="1" applyAlignment="1">
      <alignment horizontal="center" vertical="center" wrapText="1"/>
    </xf>
    <xf numFmtId="0" fontId="7" fillId="0" borderId="4" xfId="0" applyFont="1" applyBorder="1" applyAlignment="1" applyProtection="1">
      <alignment horizontal="left" vertical="center" wrapText="1"/>
      <protection locked="0"/>
    </xf>
    <xf numFmtId="0" fontId="11" fillId="0" borderId="13" xfId="0" applyFont="1" applyBorder="1" applyAlignment="1">
      <alignment horizontal="center" vertical="center"/>
    </xf>
    <xf numFmtId="0" fontId="6"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7" xfId="0" applyFont="1" applyBorder="1" applyAlignment="1">
      <alignment horizontal="center" vertical="center"/>
    </xf>
    <xf numFmtId="0" fontId="7" fillId="5" borderId="13" xfId="0" applyFont="1" applyFill="1" applyBorder="1" applyAlignment="1" applyProtection="1">
      <alignment horizontal="center" vertical="center" wrapText="1"/>
      <protection locked="0"/>
    </xf>
    <xf numFmtId="14" fontId="7" fillId="0" borderId="5" xfId="0" applyNumberFormat="1" applyFont="1" applyBorder="1" applyAlignment="1">
      <alignment horizontal="center" vertical="center" wrapText="1"/>
    </xf>
    <xf numFmtId="14" fontId="7" fillId="0" borderId="26"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6" fillId="0" borderId="18" xfId="0" applyFont="1" applyBorder="1" applyAlignment="1">
      <alignment horizontal="center" vertical="center"/>
    </xf>
    <xf numFmtId="0" fontId="8" fillId="2" borderId="9" xfId="4" applyFont="1" applyFill="1" applyBorder="1" applyAlignment="1">
      <alignment horizontal="center" vertical="center" wrapText="1"/>
    </xf>
    <xf numFmtId="0" fontId="6" fillId="0" borderId="15"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12" fillId="0" borderId="10" xfId="0" applyFont="1" applyBorder="1" applyAlignment="1">
      <alignment horizontal="center" vertical="center" wrapText="1"/>
    </xf>
    <xf numFmtId="169" fontId="12" fillId="0" borderId="10" xfId="0" applyNumberFormat="1" applyFont="1" applyBorder="1" applyAlignment="1">
      <alignment horizontal="center" vertical="center" wrapText="1"/>
    </xf>
    <xf numFmtId="14" fontId="12" fillId="0" borderId="10" xfId="0" applyNumberFormat="1" applyFont="1" applyBorder="1" applyAlignment="1">
      <alignment horizontal="center" vertical="center" wrapText="1"/>
    </xf>
    <xf numFmtId="0" fontId="12" fillId="0" borderId="26" xfId="0" applyFont="1" applyBorder="1" applyAlignment="1">
      <alignment horizontal="center" vertical="center" wrapText="1"/>
    </xf>
    <xf numFmtId="0" fontId="12" fillId="0" borderId="18" xfId="0" applyFont="1" applyBorder="1" applyAlignment="1">
      <alignment horizontal="center" vertical="center" wrapText="1"/>
    </xf>
    <xf numFmtId="164" fontId="6" fillId="0" borderId="11"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14" fontId="7" fillId="0" borderId="11" xfId="0" applyNumberFormat="1" applyFont="1" applyBorder="1" applyAlignment="1">
      <alignment horizontal="center" vertical="center" wrapText="1"/>
    </xf>
    <xf numFmtId="0" fontId="6" fillId="0" borderId="31" xfId="0" applyFont="1" applyBorder="1" applyAlignment="1">
      <alignment horizontal="center" vertical="center" wrapText="1"/>
    </xf>
    <xf numFmtId="0" fontId="12" fillId="0" borderId="0" xfId="0" applyFont="1" applyAlignment="1">
      <alignment horizontal="center" vertical="center" wrapText="1"/>
    </xf>
    <xf numFmtId="0" fontId="15" fillId="0" borderId="0" xfId="0" applyFont="1"/>
    <xf numFmtId="0" fontId="19" fillId="0" borderId="13" xfId="0" applyFont="1" applyBorder="1"/>
    <xf numFmtId="0" fontId="15" fillId="0" borderId="18" xfId="0" applyFont="1" applyBorder="1" applyAlignment="1">
      <alignment horizontal="center" vertical="center" wrapText="1"/>
    </xf>
    <xf numFmtId="0" fontId="15" fillId="0" borderId="18" xfId="0" applyFont="1" applyBorder="1" applyAlignment="1">
      <alignment vertical="center"/>
    </xf>
    <xf numFmtId="0" fontId="15" fillId="0" borderId="0" xfId="0" applyFont="1" applyAlignment="1">
      <alignment vertical="center"/>
    </xf>
    <xf numFmtId="0" fontId="0" fillId="0" borderId="0" xfId="0" applyAlignment="1">
      <alignment horizontal="center"/>
    </xf>
    <xf numFmtId="168" fontId="7" fillId="0" borderId="3" xfId="0" applyNumberFormat="1" applyFont="1" applyBorder="1" applyAlignment="1" applyProtection="1">
      <alignment horizontal="right" vertical="center" wrapText="1"/>
      <protection locked="0"/>
    </xf>
    <xf numFmtId="0" fontId="7" fillId="6" borderId="5"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5" xfId="0" applyFont="1" applyBorder="1" applyAlignment="1">
      <alignment horizontal="center" vertical="center"/>
    </xf>
    <xf numFmtId="0" fontId="13" fillId="6" borderId="0" xfId="0" applyFont="1" applyFill="1" applyAlignment="1">
      <alignment horizontal="center" vertical="center"/>
    </xf>
    <xf numFmtId="0" fontId="13" fillId="6"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14" fontId="13" fillId="6" borderId="7"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20" xfId="0" applyFont="1" applyFill="1" applyBorder="1" applyAlignment="1">
      <alignment horizontal="center" vertical="center" wrapText="1"/>
    </xf>
    <xf numFmtId="14" fontId="13" fillId="6" borderId="20" xfId="0" applyNumberFormat="1" applyFont="1" applyFill="1" applyBorder="1" applyAlignment="1">
      <alignment horizontal="center" vertical="center" wrapText="1"/>
    </xf>
    <xf numFmtId="14" fontId="13" fillId="6" borderId="0" xfId="0" applyNumberFormat="1" applyFont="1" applyFill="1" applyAlignment="1">
      <alignment horizontal="center" vertical="center" wrapText="1"/>
    </xf>
    <xf numFmtId="0" fontId="13" fillId="6" borderId="22"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7" fillId="0" borderId="6"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protection locked="0"/>
    </xf>
    <xf numFmtId="169" fontId="7" fillId="0" borderId="13" xfId="0" applyNumberFormat="1" applyFont="1" applyBorder="1" applyAlignment="1">
      <alignment horizontal="center" vertical="center" wrapText="1"/>
    </xf>
    <xf numFmtId="0" fontId="11" fillId="0" borderId="18" xfId="0" applyFont="1" applyBorder="1" applyAlignment="1" applyProtection="1">
      <alignment horizontal="center" vertical="center" wrapText="1"/>
      <protection locked="0"/>
    </xf>
    <xf numFmtId="0" fontId="6" fillId="0" borderId="18" xfId="0" applyFont="1" applyBorder="1" applyAlignment="1">
      <alignment horizontal="center" vertical="center" wrapText="1"/>
    </xf>
    <xf numFmtId="0" fontId="7" fillId="0" borderId="15"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14" fontId="6" fillId="0" borderId="18" xfId="0" applyNumberFormat="1" applyFont="1" applyBorder="1" applyAlignment="1">
      <alignment horizontal="center" vertical="center"/>
    </xf>
    <xf numFmtId="169" fontId="7" fillId="0" borderId="7" xfId="0" applyNumberFormat="1" applyFont="1" applyBorder="1" applyAlignment="1">
      <alignment horizontal="center" vertical="center" wrapText="1"/>
    </xf>
    <xf numFmtId="0" fontId="6" fillId="0" borderId="23"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6" fillId="3" borderId="3" xfId="0" applyFont="1" applyFill="1" applyBorder="1" applyAlignment="1" applyProtection="1">
      <alignment horizontal="center" vertical="center" wrapText="1"/>
      <protection locked="0"/>
    </xf>
    <xf numFmtId="165" fontId="6" fillId="3" borderId="3" xfId="0" applyNumberFormat="1" applyFont="1" applyFill="1" applyBorder="1" applyAlignment="1" applyProtection="1">
      <alignment horizontal="center" vertical="center" wrapText="1"/>
      <protection locked="0"/>
    </xf>
    <xf numFmtId="14" fontId="6" fillId="3" borderId="3" xfId="0"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5" fontId="6" fillId="0" borderId="8" xfId="0" applyNumberFormat="1" applyFont="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165" fontId="6" fillId="0" borderId="13" xfId="0" applyNumberFormat="1" applyFont="1" applyBorder="1" applyAlignment="1" applyProtection="1">
      <alignment horizontal="center" vertical="center" wrapText="1"/>
      <protection locked="0"/>
    </xf>
    <xf numFmtId="15" fontId="6" fillId="0" borderId="0" xfId="0" applyNumberFormat="1" applyFont="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17" fillId="0" borderId="13" xfId="0" applyFont="1" applyBorder="1"/>
    <xf numFmtId="15" fontId="6" fillId="0" borderId="13" xfId="0" applyNumberFormat="1" applyFont="1" applyBorder="1" applyAlignment="1" applyProtection="1">
      <alignment horizontal="center" vertical="center" wrapText="1"/>
      <protection locked="0"/>
    </xf>
    <xf numFmtId="14" fontId="7" fillId="0" borderId="13" xfId="0" applyNumberFormat="1" applyFont="1" applyBorder="1" applyAlignment="1" applyProtection="1">
      <alignment horizontal="center" vertical="center" wrapText="1"/>
      <protection locked="0"/>
    </xf>
    <xf numFmtId="165" fontId="10" fillId="0" borderId="3" xfId="2" applyNumberFormat="1" applyFont="1" applyBorder="1" applyAlignment="1" applyProtection="1">
      <alignment horizontal="center" vertical="center" wrapText="1"/>
      <protection locked="0"/>
    </xf>
    <xf numFmtId="164" fontId="10" fillId="0" borderId="3" xfId="2" applyNumberFormat="1" applyFont="1" applyBorder="1" applyAlignment="1" applyProtection="1">
      <alignment horizontal="center" vertical="center" wrapText="1"/>
      <protection locked="0"/>
    </xf>
    <xf numFmtId="166" fontId="7" fillId="0" borderId="3" xfId="2" applyNumberFormat="1" applyFont="1" applyBorder="1" applyAlignment="1" applyProtection="1">
      <alignment horizontal="center" vertical="center" wrapText="1"/>
      <protection locked="0"/>
    </xf>
    <xf numFmtId="0" fontId="6" fillId="0" borderId="29" xfId="0" applyFont="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0" borderId="1" xfId="2"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0" fontId="13" fillId="0" borderId="1" xfId="0" applyFont="1" applyBorder="1" applyAlignment="1">
      <alignment vertical="center"/>
    </xf>
    <xf numFmtId="0" fontId="13" fillId="0" borderId="1" xfId="0" applyFont="1" applyBorder="1" applyAlignment="1">
      <alignment vertical="center" wrapText="1"/>
    </xf>
    <xf numFmtId="6" fontId="13" fillId="0" borderId="1" xfId="0" applyNumberFormat="1" applyFont="1" applyBorder="1" applyAlignment="1">
      <alignment vertical="center" wrapText="1"/>
    </xf>
    <xf numFmtId="8" fontId="13" fillId="0" borderId="1" xfId="0" applyNumberFormat="1" applyFont="1" applyBorder="1" applyAlignment="1">
      <alignment vertical="center" wrapText="1"/>
    </xf>
    <xf numFmtId="0" fontId="6" fillId="0" borderId="1" xfId="0" applyFont="1" applyBorder="1" applyAlignment="1">
      <alignment vertical="center" wrapText="1"/>
    </xf>
    <xf numFmtId="14" fontId="13" fillId="0" borderId="1" xfId="0" applyNumberFormat="1" applyFont="1" applyBorder="1" applyAlignment="1">
      <alignment vertical="center" wrapText="1"/>
    </xf>
    <xf numFmtId="14" fontId="6" fillId="0" borderId="1" xfId="0" applyNumberFormat="1" applyFont="1" applyBorder="1" applyAlignment="1">
      <alignment vertical="center" wrapText="1"/>
    </xf>
    <xf numFmtId="0" fontId="13" fillId="0" borderId="10" xfId="0" applyFont="1" applyBorder="1" applyAlignment="1">
      <alignment vertical="center"/>
    </xf>
    <xf numFmtId="0" fontId="6" fillId="0" borderId="10" xfId="0" applyFont="1" applyBorder="1" applyAlignment="1">
      <alignment vertical="center" wrapText="1"/>
    </xf>
    <xf numFmtId="8" fontId="13" fillId="0" borderId="13" xfId="0" applyNumberFormat="1" applyFont="1" applyBorder="1" applyAlignment="1">
      <alignment vertical="center" wrapText="1"/>
    </xf>
    <xf numFmtId="0" fontId="6" fillId="0" borderId="19" xfId="0" applyFont="1" applyBorder="1" applyAlignment="1">
      <alignment vertical="center"/>
    </xf>
    <xf numFmtId="14" fontId="6" fillId="0" borderId="19" xfId="0" applyNumberFormat="1"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6" fillId="0" borderId="18" xfId="0" applyFont="1" applyBorder="1" applyAlignment="1">
      <alignment vertical="center"/>
    </xf>
    <xf numFmtId="0" fontId="6" fillId="0" borderId="18" xfId="0" applyFont="1" applyBorder="1" applyAlignment="1">
      <alignment vertical="center" wrapText="1"/>
    </xf>
    <xf numFmtId="0" fontId="6" fillId="0" borderId="29" xfId="0" applyFont="1" applyBorder="1" applyAlignment="1">
      <alignment vertical="center"/>
    </xf>
    <xf numFmtId="0" fontId="6" fillId="0" borderId="1" xfId="0" applyFont="1" applyBorder="1" applyAlignment="1">
      <alignment vertical="center"/>
    </xf>
    <xf numFmtId="169" fontId="6" fillId="0" borderId="1" xfId="0" applyNumberFormat="1" applyFont="1" applyBorder="1" applyAlignment="1">
      <alignment vertical="center"/>
    </xf>
    <xf numFmtId="14" fontId="6" fillId="0" borderId="1" xfId="0" applyNumberFormat="1" applyFont="1" applyBorder="1" applyAlignment="1">
      <alignment vertical="center"/>
    </xf>
    <xf numFmtId="0" fontId="6" fillId="0" borderId="10" xfId="0" applyFont="1" applyBorder="1" applyAlignment="1">
      <alignment vertical="center"/>
    </xf>
    <xf numFmtId="169" fontId="6" fillId="0" borderId="10" xfId="0" applyNumberFormat="1" applyFont="1" applyBorder="1" applyAlignment="1">
      <alignment vertical="center"/>
    </xf>
    <xf numFmtId="14" fontId="6" fillId="0" borderId="10" xfId="0" applyNumberFormat="1" applyFont="1" applyBorder="1" applyAlignment="1">
      <alignment vertical="center"/>
    </xf>
    <xf numFmtId="8" fontId="6" fillId="0" borderId="1" xfId="0" applyNumberFormat="1" applyFont="1" applyBorder="1" applyAlignment="1">
      <alignment vertical="center"/>
    </xf>
    <xf numFmtId="8" fontId="6" fillId="0" borderId="10" xfId="0" applyNumberFormat="1" applyFont="1" applyBorder="1" applyAlignment="1">
      <alignment vertical="center"/>
    </xf>
    <xf numFmtId="169" fontId="6" fillId="0" borderId="18" xfId="0" applyNumberFormat="1" applyFont="1" applyBorder="1" applyAlignment="1">
      <alignment vertical="center"/>
    </xf>
    <xf numFmtId="169" fontId="6" fillId="0" borderId="13" xfId="0" applyNumberFormat="1" applyFont="1" applyBorder="1" applyAlignment="1">
      <alignment horizontal="center" vertical="center"/>
    </xf>
    <xf numFmtId="8" fontId="6" fillId="0" borderId="18" xfId="0" applyNumberFormat="1" applyFont="1" applyBorder="1" applyAlignment="1">
      <alignment horizontal="center" vertical="center" wrapText="1"/>
    </xf>
    <xf numFmtId="169" fontId="6" fillId="0" borderId="18" xfId="0" applyNumberFormat="1" applyFont="1" applyBorder="1" applyAlignment="1">
      <alignment horizontal="center" vertical="center" wrapText="1"/>
    </xf>
    <xf numFmtId="14" fontId="6" fillId="0" borderId="18" xfId="0" applyNumberFormat="1" applyFont="1" applyBorder="1" applyAlignment="1">
      <alignment horizontal="center" vertical="center" wrapText="1"/>
    </xf>
    <xf numFmtId="0" fontId="13" fillId="0" borderId="13" xfId="0" applyFont="1" applyBorder="1" applyAlignment="1">
      <alignment wrapText="1"/>
    </xf>
    <xf numFmtId="0" fontId="13" fillId="0" borderId="18" xfId="0" applyFont="1" applyBorder="1" applyAlignment="1">
      <alignment wrapText="1"/>
    </xf>
    <xf numFmtId="0" fontId="7" fillId="5" borderId="10" xfId="0" applyFont="1" applyFill="1" applyBorder="1" applyAlignment="1" applyProtection="1">
      <alignment horizontal="center" vertical="center" wrapText="1"/>
      <protection locked="0"/>
    </xf>
    <xf numFmtId="0" fontId="13" fillId="6" borderId="34" xfId="0" applyFont="1" applyFill="1" applyBorder="1" applyAlignment="1">
      <alignment horizontal="center" vertical="center" wrapText="1"/>
    </xf>
    <xf numFmtId="0" fontId="7" fillId="5" borderId="18" xfId="0" applyFont="1" applyFill="1" applyBorder="1" applyAlignment="1" applyProtection="1">
      <alignment horizontal="center" vertical="center" wrapText="1"/>
      <protection locked="0"/>
    </xf>
    <xf numFmtId="166" fontId="7" fillId="5" borderId="18" xfId="0" applyNumberFormat="1" applyFont="1" applyFill="1" applyBorder="1" applyAlignment="1" applyProtection="1">
      <alignment horizontal="center" vertical="center" wrapText="1"/>
      <protection locked="0"/>
    </xf>
    <xf numFmtId="0" fontId="21" fillId="0" borderId="13" xfId="0" applyFont="1" applyBorder="1" applyAlignment="1">
      <alignment horizontal="center" vertical="center"/>
    </xf>
    <xf numFmtId="0" fontId="21" fillId="0" borderId="13" xfId="0" applyFont="1" applyBorder="1" applyAlignment="1">
      <alignment horizontal="center" vertical="center" wrapText="1"/>
    </xf>
    <xf numFmtId="0" fontId="21" fillId="0" borderId="13" xfId="0" applyFont="1" applyBorder="1"/>
    <xf numFmtId="0" fontId="22" fillId="6" borderId="13" xfId="0" applyFont="1" applyFill="1" applyBorder="1" applyAlignment="1">
      <alignment horizontal="center" vertical="center" wrapText="1"/>
    </xf>
    <xf numFmtId="14" fontId="21" fillId="0" borderId="13" xfId="0" applyNumberFormat="1" applyFont="1" applyBorder="1"/>
    <xf numFmtId="166" fontId="7" fillId="0" borderId="18" xfId="0" applyNumberFormat="1" applyFont="1" applyBorder="1" applyAlignment="1" applyProtection="1">
      <alignment horizontal="center" vertical="center" wrapText="1"/>
      <protection locked="0"/>
    </xf>
    <xf numFmtId="14" fontId="7" fillId="5" borderId="18" xfId="0" applyNumberFormat="1" applyFont="1" applyFill="1" applyBorder="1" applyAlignment="1" applyProtection="1">
      <alignment horizontal="center" vertical="center" wrapText="1"/>
      <protection locked="0"/>
    </xf>
    <xf numFmtId="14" fontId="0" fillId="0" borderId="13" xfId="0" applyNumberFormat="1" applyBorder="1"/>
    <xf numFmtId="0" fontId="21" fillId="0" borderId="13" xfId="0" applyFont="1" applyBorder="1" applyAlignment="1">
      <alignment wrapText="1"/>
    </xf>
    <xf numFmtId="0" fontId="7" fillId="0" borderId="15" xfId="0" applyFont="1" applyBorder="1" applyAlignment="1">
      <alignment wrapText="1"/>
    </xf>
    <xf numFmtId="8" fontId="7" fillId="0" borderId="15" xfId="0" applyNumberFormat="1" applyFont="1" applyBorder="1" applyAlignment="1">
      <alignment wrapText="1"/>
    </xf>
    <xf numFmtId="0" fontId="7" fillId="0" borderId="29" xfId="0" applyFont="1" applyBorder="1" applyAlignment="1">
      <alignment wrapText="1"/>
    </xf>
    <xf numFmtId="14" fontId="7" fillId="0" borderId="15" xfId="0" applyNumberFormat="1" applyFont="1" applyBorder="1" applyAlignment="1">
      <alignment wrapText="1"/>
    </xf>
    <xf numFmtId="0" fontId="7" fillId="0" borderId="19" xfId="0" applyFont="1" applyBorder="1" applyAlignment="1">
      <alignment wrapText="1"/>
    </xf>
    <xf numFmtId="0" fontId="7" fillId="0" borderId="28" xfId="0" applyFont="1" applyBorder="1" applyAlignment="1">
      <alignment wrapText="1"/>
    </xf>
    <xf numFmtId="8" fontId="7" fillId="0" borderId="28" xfId="0" applyNumberFormat="1" applyFont="1" applyBorder="1" applyAlignment="1">
      <alignment wrapText="1"/>
    </xf>
    <xf numFmtId="14" fontId="7" fillId="0" borderId="28" xfId="0" applyNumberFormat="1" applyFont="1" applyBorder="1" applyAlignment="1">
      <alignment wrapText="1"/>
    </xf>
    <xf numFmtId="0" fontId="7" fillId="0" borderId="35" xfId="0" applyFont="1" applyBorder="1" applyAlignment="1">
      <alignment wrapText="1"/>
    </xf>
    <xf numFmtId="0" fontId="7" fillId="0" borderId="36" xfId="0" applyFont="1" applyBorder="1" applyAlignment="1">
      <alignment wrapText="1"/>
    </xf>
    <xf numFmtId="8" fontId="7" fillId="0" borderId="36" xfId="0" applyNumberFormat="1" applyFont="1" applyBorder="1" applyAlignment="1">
      <alignment wrapText="1"/>
    </xf>
    <xf numFmtId="0" fontId="7" fillId="0" borderId="33" xfId="0" applyFont="1" applyBorder="1" applyAlignment="1">
      <alignment wrapText="1"/>
    </xf>
    <xf numFmtId="14" fontId="7" fillId="0" borderId="36" xfId="0" applyNumberFormat="1" applyFont="1" applyBorder="1" applyAlignment="1">
      <alignment wrapText="1"/>
    </xf>
    <xf numFmtId="0" fontId="7" fillId="0" borderId="18" xfId="0" applyFont="1" applyBorder="1" applyAlignment="1">
      <alignment wrapText="1"/>
    </xf>
    <xf numFmtId="8" fontId="7" fillId="0" borderId="29" xfId="0" applyNumberFormat="1" applyFont="1" applyBorder="1" applyAlignment="1">
      <alignment wrapText="1"/>
    </xf>
    <xf numFmtId="14" fontId="7" fillId="0" borderId="29" xfId="0" applyNumberFormat="1" applyFont="1" applyBorder="1" applyAlignment="1">
      <alignment wrapText="1"/>
    </xf>
    <xf numFmtId="0" fontId="7" fillId="0" borderId="32" xfId="0" applyFont="1" applyBorder="1" applyAlignment="1">
      <alignment wrapText="1"/>
    </xf>
    <xf numFmtId="0" fontId="7" fillId="0" borderId="13" xfId="0" applyFont="1" applyBorder="1" applyAlignment="1">
      <alignment wrapText="1"/>
    </xf>
    <xf numFmtId="0" fontId="7" fillId="0" borderId="23" xfId="0" applyFont="1" applyBorder="1" applyAlignment="1" applyProtection="1">
      <alignment horizontal="center" vertical="center" wrapText="1"/>
      <protection locked="0"/>
    </xf>
    <xf numFmtId="8" fontId="7" fillId="0" borderId="13" xfId="0" applyNumberFormat="1" applyFont="1" applyBorder="1" applyAlignment="1">
      <alignment wrapText="1"/>
    </xf>
    <xf numFmtId="14" fontId="7" fillId="0" borderId="13" xfId="0" applyNumberFormat="1" applyFont="1" applyBorder="1" applyAlignment="1">
      <alignment wrapText="1"/>
    </xf>
    <xf numFmtId="14" fontId="7" fillId="0" borderId="14" xfId="0" applyNumberFormat="1" applyFont="1" applyBorder="1" applyAlignment="1">
      <alignment horizontal="center" vertical="center" wrapText="1"/>
    </xf>
    <xf numFmtId="0" fontId="0" fillId="0" borderId="14" xfId="0" applyBorder="1"/>
    <xf numFmtId="14" fontId="7" fillId="0" borderId="15"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0" fillId="0" borderId="18" xfId="0" applyBorder="1"/>
    <xf numFmtId="0" fontId="13" fillId="0" borderId="1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37" xfId="0" applyFont="1" applyBorder="1" applyAlignment="1">
      <alignment horizontal="center" vertical="center"/>
    </xf>
    <xf numFmtId="0" fontId="6" fillId="0" borderId="33" xfId="0" applyFont="1" applyBorder="1" applyAlignment="1">
      <alignment vertical="center"/>
    </xf>
    <xf numFmtId="14" fontId="6" fillId="0" borderId="33" xfId="0" applyNumberFormat="1" applyFont="1" applyBorder="1" applyAlignment="1">
      <alignment vertical="center"/>
    </xf>
    <xf numFmtId="0" fontId="21" fillId="0" borderId="18" xfId="0" applyFont="1" applyBorder="1"/>
    <xf numFmtId="0" fontId="12" fillId="0" borderId="7" xfId="0" applyFont="1" applyBorder="1" applyAlignment="1">
      <alignment horizontal="center" vertical="center"/>
    </xf>
    <xf numFmtId="0" fontId="12" fillId="0" borderId="17" xfId="0" applyFont="1" applyBorder="1" applyAlignment="1">
      <alignment horizontal="center" vertical="center"/>
    </xf>
    <xf numFmtId="164" fontId="7" fillId="0" borderId="13" xfId="0" applyNumberFormat="1"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166" fontId="7" fillId="0" borderId="2" xfId="0" applyNumberFormat="1" applyFont="1" applyBorder="1" applyAlignment="1" applyProtection="1">
      <alignment horizontal="center" vertical="center" wrapText="1"/>
      <protection locked="0"/>
    </xf>
    <xf numFmtId="14" fontId="7" fillId="0" borderId="2" xfId="0" applyNumberFormat="1" applyFont="1" applyBorder="1" applyAlignment="1" applyProtection="1">
      <alignment horizontal="center" vertical="center" wrapText="1"/>
      <protection locked="0"/>
    </xf>
    <xf numFmtId="164" fontId="7" fillId="0" borderId="18" xfId="0" applyNumberFormat="1" applyFont="1" applyBorder="1" applyAlignment="1" applyProtection="1">
      <alignment horizontal="center" vertical="center" wrapText="1"/>
      <protection locked="0"/>
    </xf>
    <xf numFmtId="14" fontId="7" fillId="0" borderId="18" xfId="0" applyNumberFormat="1" applyFont="1" applyBorder="1" applyAlignment="1" applyProtection="1">
      <alignment horizontal="center" vertical="center" wrapText="1"/>
      <protection locked="0"/>
    </xf>
    <xf numFmtId="0" fontId="25" fillId="0" borderId="13" xfId="0" applyFont="1" applyBorder="1" applyAlignment="1">
      <alignment wrapText="1"/>
    </xf>
    <xf numFmtId="0" fontId="12" fillId="0" borderId="21" xfId="0" applyFont="1" applyBorder="1" applyAlignment="1">
      <alignment horizontal="center" vertical="center" wrapText="1"/>
    </xf>
    <xf numFmtId="0" fontId="7" fillId="0" borderId="2" xfId="2" applyFont="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14" fontId="7" fillId="0" borderId="18" xfId="0" applyNumberFormat="1" applyFont="1" applyBorder="1" applyAlignment="1">
      <alignment wrapText="1"/>
    </xf>
    <xf numFmtId="0" fontId="7" fillId="3" borderId="21" xfId="0" applyFont="1" applyFill="1" applyBorder="1" applyAlignment="1" applyProtection="1">
      <alignment horizontal="center" vertical="center" wrapText="1"/>
      <protection locked="0"/>
    </xf>
    <xf numFmtId="0" fontId="0" fillId="0" borderId="15" xfId="0" applyBorder="1" applyAlignment="1">
      <alignment wrapText="1"/>
    </xf>
    <xf numFmtId="14" fontId="7" fillId="0" borderId="29" xfId="0" applyNumberFormat="1" applyFont="1" applyBorder="1" applyAlignment="1">
      <alignment horizontal="center" vertical="center" wrapText="1"/>
    </xf>
    <xf numFmtId="0" fontId="7" fillId="0" borderId="18" xfId="0" applyFont="1" applyBorder="1" applyAlignment="1">
      <alignment horizontal="center" vertical="center" wrapText="1"/>
    </xf>
    <xf numFmtId="8" fontId="7" fillId="0" borderId="14" xfId="0" applyNumberFormat="1" applyFont="1" applyBorder="1" applyAlignment="1">
      <alignment wrapText="1"/>
    </xf>
    <xf numFmtId="0" fontId="6" fillId="0" borderId="0" xfId="0" applyFont="1"/>
    <xf numFmtId="0" fontId="0" fillId="6" borderId="0" xfId="0" applyFill="1"/>
    <xf numFmtId="0" fontId="29" fillId="6" borderId="0" xfId="0" applyFont="1" applyFill="1"/>
    <xf numFmtId="14" fontId="13" fillId="0" borderId="13" xfId="0" applyNumberFormat="1" applyFont="1" applyBorder="1" applyAlignment="1">
      <alignment horizontal="center" vertical="center"/>
    </xf>
    <xf numFmtId="0" fontId="25" fillId="0" borderId="0" xfId="0" applyFont="1"/>
    <xf numFmtId="0" fontId="13" fillId="0" borderId="3" xfId="0" applyFont="1" applyBorder="1" applyAlignment="1" applyProtection="1">
      <alignment horizontal="center" vertical="center" wrapText="1"/>
      <protection locked="0"/>
    </xf>
    <xf numFmtId="14" fontId="7" fillId="0" borderId="6" xfId="0" applyNumberFormat="1" applyFont="1" applyBorder="1" applyAlignment="1" applyProtection="1">
      <alignment horizontal="center" vertical="center" wrapText="1"/>
      <protection locked="0"/>
    </xf>
    <xf numFmtId="15" fontId="6" fillId="0" borderId="8" xfId="0" applyNumberFormat="1" applyFont="1" applyBorder="1" applyAlignment="1" applyProtection="1">
      <alignment horizontal="center" vertical="center" wrapText="1"/>
      <protection locked="0"/>
    </xf>
    <xf numFmtId="0" fontId="6" fillId="0" borderId="25" xfId="0" applyFont="1" applyBorder="1" applyAlignment="1">
      <alignment vertical="center"/>
    </xf>
    <xf numFmtId="0" fontId="23" fillId="0" borderId="0" xfId="0" applyFont="1"/>
    <xf numFmtId="4" fontId="23" fillId="0" borderId="0" xfId="0" applyNumberFormat="1" applyFont="1"/>
    <xf numFmtId="0" fontId="38" fillId="6" borderId="0" xfId="0" applyFont="1" applyFill="1" applyAlignment="1">
      <alignment horizontal="left" vertical="center"/>
    </xf>
    <xf numFmtId="0" fontId="39" fillId="6" borderId="0" xfId="0" applyFont="1" applyFill="1" applyAlignment="1">
      <alignment horizontal="left" vertical="center"/>
    </xf>
    <xf numFmtId="0" fontId="6" fillId="0" borderId="33" xfId="0" applyFont="1" applyBorder="1" applyAlignment="1">
      <alignment vertical="center" wrapText="1"/>
    </xf>
    <xf numFmtId="14" fontId="6" fillId="0" borderId="21" xfId="0" applyNumberFormat="1" applyFont="1" applyBorder="1" applyAlignment="1">
      <alignment vertical="center"/>
    </xf>
    <xf numFmtId="0" fontId="6" fillId="0" borderId="38" xfId="0" applyFont="1" applyBorder="1" applyAlignment="1">
      <alignment vertical="center"/>
    </xf>
    <xf numFmtId="0" fontId="20" fillId="0" borderId="33" xfId="0" applyFont="1" applyBorder="1" applyAlignment="1">
      <alignment vertical="center"/>
    </xf>
    <xf numFmtId="0" fontId="6" fillId="0" borderId="36" xfId="0" applyFont="1" applyBorder="1" applyAlignment="1">
      <alignment vertical="center"/>
    </xf>
    <xf numFmtId="0" fontId="12" fillId="0" borderId="39" xfId="0" applyFont="1" applyBorder="1" applyAlignment="1">
      <alignment horizontal="center" vertical="center" wrapText="1"/>
    </xf>
    <xf numFmtId="0" fontId="6" fillId="0" borderId="33"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7" fillId="0" borderId="11" xfId="2"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0" fillId="0" borderId="1" xfId="0" applyFont="1" applyBorder="1" applyAlignment="1">
      <alignment vertical="center"/>
    </xf>
    <xf numFmtId="0" fontId="6" fillId="0" borderId="33" xfId="0" applyFont="1" applyBorder="1" applyAlignment="1">
      <alignment horizontal="center" vertical="center" wrapText="1"/>
    </xf>
    <xf numFmtId="165" fontId="13" fillId="0" borderId="3" xfId="0" applyNumberFormat="1" applyFont="1" applyBorder="1" applyAlignment="1" applyProtection="1">
      <alignment horizontal="center" vertical="center" wrapText="1"/>
      <protection locked="0"/>
    </xf>
    <xf numFmtId="0" fontId="22" fillId="6" borderId="18" xfId="0" applyFont="1" applyFill="1" applyBorder="1" applyAlignment="1">
      <alignment horizontal="center" vertical="center" wrapText="1"/>
    </xf>
    <xf numFmtId="0" fontId="6" fillId="0" borderId="9" xfId="0" applyFont="1" applyBorder="1" applyAlignment="1">
      <alignment horizontal="center" vertical="center"/>
    </xf>
    <xf numFmtId="0" fontId="12" fillId="0" borderId="25" xfId="0" applyFont="1" applyBorder="1" applyAlignment="1">
      <alignment horizontal="center" vertical="center" wrapText="1"/>
    </xf>
    <xf numFmtId="0" fontId="12" fillId="0" borderId="29" xfId="0" applyFont="1" applyBorder="1" applyAlignment="1">
      <alignment horizontal="center" vertical="center"/>
    </xf>
    <xf numFmtId="169" fontId="12" fillId="0" borderId="18" xfId="0" applyNumberFormat="1" applyFont="1" applyBorder="1" applyAlignment="1">
      <alignment horizontal="center" vertical="center" wrapText="1"/>
    </xf>
    <xf numFmtId="14" fontId="12" fillId="0" borderId="18"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21" fillId="0" borderId="0" xfId="0" applyFont="1"/>
    <xf numFmtId="0" fontId="21" fillId="0" borderId="13" xfId="0" applyFont="1" applyBorder="1" applyAlignment="1">
      <alignment horizontal="center" vertical="top" wrapText="1"/>
    </xf>
    <xf numFmtId="169" fontId="21" fillId="0" borderId="13" xfId="0" applyNumberFormat="1" applyFont="1" applyBorder="1" applyAlignment="1">
      <alignment horizontal="center" vertical="center" wrapText="1"/>
    </xf>
    <xf numFmtId="14" fontId="21" fillId="0" borderId="13"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7" fillId="3" borderId="40" xfId="0" applyFont="1" applyFill="1" applyBorder="1" applyAlignment="1" applyProtection="1">
      <alignment horizontal="center" vertical="center" wrapText="1"/>
      <protection locked="0"/>
    </xf>
    <xf numFmtId="0" fontId="7" fillId="3" borderId="41" xfId="0" applyFont="1" applyFill="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21" fillId="0" borderId="18" xfId="0" applyFont="1" applyBorder="1" applyAlignment="1">
      <alignment horizontal="center" vertical="top"/>
    </xf>
    <xf numFmtId="0" fontId="21" fillId="0" borderId="18" xfId="0" applyFont="1" applyBorder="1" applyAlignment="1">
      <alignment horizontal="center" vertical="center"/>
    </xf>
    <xf numFmtId="0" fontId="21" fillId="0" borderId="18" xfId="0" applyFont="1" applyBorder="1" applyAlignment="1">
      <alignment horizontal="center" vertical="center" wrapText="1"/>
    </xf>
    <xf numFmtId="8" fontId="7" fillId="0" borderId="18" xfId="0" applyNumberFormat="1" applyFont="1" applyBorder="1" applyAlignment="1">
      <alignment wrapText="1"/>
    </xf>
    <xf numFmtId="168" fontId="14" fillId="0" borderId="3" xfId="0" applyNumberFormat="1" applyFont="1" applyBorder="1" applyAlignment="1" applyProtection="1">
      <alignment horizontal="right" vertical="center" wrapText="1"/>
      <protection locked="0"/>
    </xf>
    <xf numFmtId="0" fontId="12" fillId="0" borderId="33" xfId="0" applyFont="1" applyBorder="1" applyAlignment="1">
      <alignment horizontal="center" vertical="center" wrapText="1"/>
    </xf>
    <xf numFmtId="6" fontId="6" fillId="0" borderId="6" xfId="0" applyNumberFormat="1" applyFont="1" applyBorder="1" applyAlignment="1">
      <alignment horizontal="center" vertical="center" wrapText="1"/>
    </xf>
    <xf numFmtId="14" fontId="21" fillId="0" borderId="18" xfId="0" applyNumberFormat="1" applyFont="1" applyBorder="1"/>
    <xf numFmtId="14" fontId="0" fillId="0" borderId="18" xfId="0" applyNumberFormat="1" applyBorder="1"/>
    <xf numFmtId="0" fontId="0" fillId="0" borderId="18" xfId="0" applyBorder="1" applyAlignment="1">
      <alignment wrapText="1"/>
    </xf>
    <xf numFmtId="8" fontId="7" fillId="0" borderId="25" xfId="0" applyNumberFormat="1" applyFont="1" applyBorder="1" applyAlignment="1">
      <alignment wrapText="1"/>
    </xf>
    <xf numFmtId="14" fontId="6" fillId="0" borderId="0" xfId="0" applyNumberFormat="1" applyFont="1" applyAlignment="1">
      <alignment horizontal="center" vertical="center"/>
    </xf>
    <xf numFmtId="169" fontId="21" fillId="0" borderId="13" xfId="0" applyNumberFormat="1" applyFont="1" applyBorder="1"/>
    <xf numFmtId="0" fontId="21" fillId="0" borderId="18" xfId="0" applyFont="1" applyBorder="1" applyAlignment="1">
      <alignment wrapText="1"/>
    </xf>
    <xf numFmtId="0" fontId="6" fillId="5" borderId="0" xfId="0" applyFont="1" applyFill="1" applyAlignment="1" applyProtection="1">
      <alignment horizontal="center" vertical="center" wrapText="1"/>
      <protection locked="0"/>
    </xf>
    <xf numFmtId="14" fontId="7" fillId="0" borderId="0" xfId="0" applyNumberFormat="1" applyFont="1" applyAlignment="1" applyProtection="1">
      <alignment horizontal="center" vertical="center" wrapText="1"/>
      <protection locked="0"/>
    </xf>
    <xf numFmtId="6" fontId="19" fillId="0" borderId="13" xfId="0" applyNumberFormat="1" applyFont="1" applyBorder="1"/>
    <xf numFmtId="6" fontId="7" fillId="0" borderId="18" xfId="0" applyNumberFormat="1" applyFont="1" applyBorder="1" applyAlignment="1">
      <alignment wrapText="1"/>
    </xf>
    <xf numFmtId="0" fontId="40" fillId="0" borderId="0" xfId="0" applyFont="1" applyAlignment="1">
      <alignment horizontal="center" vertical="center"/>
    </xf>
    <xf numFmtId="0" fontId="7" fillId="3" borderId="18" xfId="0" applyFont="1" applyFill="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168" fontId="7" fillId="0" borderId="13" xfId="0" applyNumberFormat="1" applyFont="1" applyBorder="1" applyAlignment="1" applyProtection="1">
      <alignment horizontal="right" vertical="center" wrapText="1"/>
      <protection locked="0"/>
    </xf>
    <xf numFmtId="0" fontId="22" fillId="6" borderId="15" xfId="0" applyFont="1" applyFill="1" applyBorder="1" applyAlignment="1">
      <alignment horizontal="center" vertical="center" wrapText="1"/>
    </xf>
    <xf numFmtId="0" fontId="7" fillId="0" borderId="20" xfId="0" applyFont="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7" fillId="3" borderId="30" xfId="0" applyFont="1" applyFill="1" applyBorder="1" applyAlignment="1" applyProtection="1">
      <alignment horizontal="center" vertical="center" wrapText="1"/>
      <protection locked="0"/>
    </xf>
    <xf numFmtId="0" fontId="21" fillId="0" borderId="13" xfId="0" applyFont="1" applyBorder="1" applyAlignment="1">
      <alignment horizontal="left" vertical="center"/>
    </xf>
    <xf numFmtId="6" fontId="21" fillId="0" borderId="13" xfId="0" applyNumberFormat="1" applyFont="1" applyBorder="1"/>
    <xf numFmtId="0" fontId="21" fillId="0" borderId="29" xfId="0" applyFont="1" applyBorder="1" applyAlignment="1">
      <alignment horizontal="center" vertical="top" wrapText="1"/>
    </xf>
    <xf numFmtId="169" fontId="21" fillId="0" borderId="18" xfId="0" applyNumberFormat="1" applyFont="1" applyBorder="1" applyAlignment="1">
      <alignment horizontal="center" vertical="center" wrapText="1"/>
    </xf>
    <xf numFmtId="0" fontId="21" fillId="0" borderId="25" xfId="0" applyFont="1" applyBorder="1" applyAlignment="1">
      <alignment horizontal="center" vertical="center" wrapText="1"/>
    </xf>
    <xf numFmtId="0" fontId="21" fillId="0" borderId="29" xfId="0" applyFont="1" applyBorder="1" applyAlignment="1">
      <alignment horizontal="center" vertical="center" wrapText="1"/>
    </xf>
    <xf numFmtId="14" fontId="21" fillId="0" borderId="18" xfId="0" applyNumberFormat="1" applyFont="1" applyBorder="1" applyAlignment="1">
      <alignment horizontal="center" vertical="center" wrapText="1"/>
    </xf>
    <xf numFmtId="0" fontId="6" fillId="0" borderId="13" xfId="0" applyFont="1" applyBorder="1" applyAlignment="1">
      <alignment horizontal="left" vertical="center"/>
    </xf>
    <xf numFmtId="169" fontId="0" fillId="0" borderId="13" xfId="0" applyNumberFormat="1" applyBorder="1"/>
    <xf numFmtId="0" fontId="12" fillId="0" borderId="0" xfId="0" applyFont="1" applyAlignment="1">
      <alignment horizontal="center" vertical="center"/>
    </xf>
    <xf numFmtId="0" fontId="0" fillId="0" borderId="0" xfId="0" applyAlignment="1">
      <alignment horizontal="center" vertical="top"/>
    </xf>
    <xf numFmtId="0" fontId="6" fillId="0" borderId="13" xfId="0" applyFont="1" applyBorder="1" applyAlignment="1">
      <alignment horizontal="center" vertical="top"/>
    </xf>
    <xf numFmtId="0" fontId="21" fillId="0" borderId="18" xfId="0" applyFont="1" applyBorder="1" applyAlignment="1">
      <alignment horizontal="left" vertical="center"/>
    </xf>
    <xf numFmtId="0" fontId="21" fillId="0" borderId="18" xfId="0" applyFont="1" applyBorder="1" applyAlignment="1">
      <alignment horizontal="center" vertical="top" wrapText="1"/>
    </xf>
    <xf numFmtId="6" fontId="21" fillId="0" borderId="18" xfId="0" applyNumberFormat="1" applyFont="1" applyBorder="1"/>
    <xf numFmtId="169" fontId="21" fillId="0" borderId="18" xfId="0" applyNumberFormat="1" applyFont="1" applyBorder="1"/>
    <xf numFmtId="0" fontId="7" fillId="0" borderId="3" xfId="0" applyFont="1" applyBorder="1" applyAlignment="1">
      <alignment wrapText="1"/>
    </xf>
    <xf numFmtId="0" fontId="6" fillId="5" borderId="19" xfId="0" applyFont="1" applyFill="1" applyBorder="1" applyAlignment="1" applyProtection="1">
      <alignment horizontal="center" vertical="center" wrapText="1"/>
      <protection locked="0"/>
    </xf>
    <xf numFmtId="14" fontId="7" fillId="0" borderId="0" xfId="0" applyNumberFormat="1" applyFont="1" applyAlignment="1">
      <alignment horizontal="center" vertical="center" wrapText="1"/>
    </xf>
    <xf numFmtId="0" fontId="11" fillId="0" borderId="10" xfId="0" applyFont="1" applyBorder="1" applyAlignment="1" applyProtection="1">
      <alignment horizontal="center" vertical="center" wrapText="1"/>
      <protection locked="0"/>
    </xf>
    <xf numFmtId="0" fontId="11" fillId="5" borderId="19"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0" fontId="0" fillId="0" borderId="3" xfId="0" applyBorder="1"/>
    <xf numFmtId="0" fontId="7" fillId="0" borderId="0" xfId="2" applyFont="1" applyAlignment="1" applyProtection="1">
      <alignment horizontal="center" vertical="center" wrapText="1"/>
      <protection locked="0"/>
    </xf>
    <xf numFmtId="0" fontId="13" fillId="0" borderId="28" xfId="0" applyFont="1" applyBorder="1" applyAlignment="1">
      <alignment wrapText="1"/>
    </xf>
    <xf numFmtId="0" fontId="7" fillId="0" borderId="34" xfId="0" applyFont="1" applyBorder="1" applyAlignment="1">
      <alignment wrapText="1"/>
    </xf>
    <xf numFmtId="0" fontId="11" fillId="0" borderId="20" xfId="0" applyFont="1" applyBorder="1" applyAlignment="1" applyProtection="1">
      <alignment horizontal="center" vertical="center" wrapText="1"/>
      <protection locked="0"/>
    </xf>
    <xf numFmtId="0" fontId="13" fillId="0" borderId="35" xfId="0" applyFont="1" applyBorder="1" applyAlignment="1">
      <alignment wrapText="1"/>
    </xf>
    <xf numFmtId="0" fontId="7" fillId="0" borderId="34" xfId="0"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4" xfId="0" applyFont="1" applyBorder="1" applyAlignment="1">
      <alignment wrapText="1"/>
    </xf>
    <xf numFmtId="0" fontId="13" fillId="0" borderId="29" xfId="0" applyFont="1" applyBorder="1" applyAlignment="1">
      <alignment wrapText="1"/>
    </xf>
    <xf numFmtId="0" fontId="11" fillId="0" borderId="28" xfId="0" applyFont="1" applyBorder="1" applyAlignment="1" applyProtection="1">
      <alignment horizontal="center" vertical="center" wrapText="1"/>
      <protection locked="0"/>
    </xf>
    <xf numFmtId="14" fontId="7" fillId="0" borderId="4" xfId="0" applyNumberFormat="1" applyFont="1" applyBorder="1" applyAlignment="1">
      <alignment horizontal="center" vertical="center" wrapText="1"/>
    </xf>
    <xf numFmtId="0" fontId="0" fillId="0" borderId="3" xfId="0" applyBorder="1" applyAlignment="1">
      <alignment wrapText="1"/>
    </xf>
    <xf numFmtId="0" fontId="24" fillId="0" borderId="13" xfId="0" applyFont="1" applyBorder="1" applyAlignment="1">
      <alignment wrapText="1"/>
    </xf>
    <xf numFmtId="0" fontId="13" fillId="0" borderId="18" xfId="0" applyFont="1" applyBorder="1" applyAlignment="1" applyProtection="1">
      <alignment horizontal="center" vertical="center" wrapText="1"/>
      <protection locked="0"/>
    </xf>
    <xf numFmtId="14" fontId="7" fillId="0" borderId="23"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14" fontId="7" fillId="0" borderId="6" xfId="0" applyNumberFormat="1" applyFont="1" applyBorder="1" applyAlignment="1">
      <alignment horizontal="center" vertical="center" wrapText="1"/>
    </xf>
    <xf numFmtId="8" fontId="7" fillId="0" borderId="3" xfId="0" applyNumberFormat="1" applyFont="1" applyBorder="1" applyAlignment="1">
      <alignment wrapText="1"/>
    </xf>
    <xf numFmtId="169" fontId="7" fillId="0" borderId="3" xfId="0" applyNumberFormat="1" applyFont="1" applyBorder="1" applyAlignment="1">
      <alignment horizontal="center" vertical="center" wrapText="1"/>
    </xf>
    <xf numFmtId="165" fontId="11" fillId="0" borderId="10" xfId="0" applyNumberFormat="1" applyFont="1" applyBorder="1" applyAlignment="1" applyProtection="1">
      <alignment horizontal="center" vertical="center" wrapText="1"/>
      <protection locked="0"/>
    </xf>
    <xf numFmtId="165" fontId="11" fillId="0" borderId="28" xfId="0" applyNumberFormat="1" applyFont="1" applyBorder="1" applyAlignment="1" applyProtection="1">
      <alignment horizontal="center" vertical="center" wrapText="1"/>
      <protection locked="0"/>
    </xf>
    <xf numFmtId="165" fontId="13" fillId="0" borderId="1" xfId="0" applyNumberFormat="1" applyFont="1" applyBorder="1" applyAlignment="1" applyProtection="1">
      <alignment horizontal="center" vertical="center" wrapText="1"/>
      <protection locked="0"/>
    </xf>
    <xf numFmtId="3" fontId="13" fillId="0" borderId="28" xfId="0" applyNumberFormat="1" applyFont="1" applyBorder="1"/>
    <xf numFmtId="8" fontId="7" fillId="0" borderId="0" xfId="0" applyNumberFormat="1" applyFont="1" applyAlignment="1">
      <alignment wrapText="1"/>
    </xf>
    <xf numFmtId="0" fontId="16" fillId="0" borderId="15" xfId="0" applyFont="1" applyBorder="1" applyAlignment="1">
      <alignment horizontal="left" vertical="top" wrapText="1"/>
    </xf>
    <xf numFmtId="165" fontId="7" fillId="0" borderId="0" xfId="0" applyNumberFormat="1" applyFont="1" applyAlignment="1" applyProtection="1">
      <alignment horizontal="center" vertical="center" wrapText="1"/>
      <protection locked="0"/>
    </xf>
    <xf numFmtId="165" fontId="7" fillId="0" borderId="30" xfId="0" applyNumberFormat="1" applyFont="1" applyBorder="1" applyAlignment="1" applyProtection="1">
      <alignment horizontal="center" vertical="center" wrapText="1"/>
      <protection locked="0"/>
    </xf>
    <xf numFmtId="0" fontId="0" fillId="0" borderId="15" xfId="0" applyBorder="1"/>
    <xf numFmtId="167" fontId="7" fillId="0" borderId="0" xfId="2" applyNumberFormat="1" applyFont="1" applyAlignment="1" applyProtection="1">
      <alignment horizontal="center" vertical="center" wrapText="1"/>
      <protection locked="0"/>
    </xf>
    <xf numFmtId="0" fontId="7" fillId="0" borderId="8" xfId="0" applyFont="1" applyBorder="1" applyAlignment="1">
      <alignment wrapText="1"/>
    </xf>
    <xf numFmtId="0" fontId="7" fillId="3" borderId="10"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4" fontId="7" fillId="0" borderId="28" xfId="0" applyNumberFormat="1" applyFont="1" applyBorder="1" applyAlignment="1" applyProtection="1">
      <alignment horizontal="center" vertical="center" wrapText="1"/>
      <protection locked="0"/>
    </xf>
    <xf numFmtId="14" fontId="11" fillId="0" borderId="10" xfId="0" applyNumberFormat="1" applyFont="1" applyBorder="1" applyAlignment="1" applyProtection="1">
      <alignment horizontal="center" vertical="center" wrapText="1"/>
      <protection locked="0"/>
    </xf>
    <xf numFmtId="14" fontId="11" fillId="0" borderId="28" xfId="0" applyNumberFormat="1" applyFont="1" applyBorder="1" applyAlignment="1" applyProtection="1">
      <alignment horizontal="center" vertical="center" wrapText="1"/>
      <protection locked="0"/>
    </xf>
    <xf numFmtId="14" fontId="7" fillId="0" borderId="30" xfId="0" applyNumberFormat="1" applyFont="1" applyBorder="1" applyAlignment="1" applyProtection="1">
      <alignment horizontal="center" vertical="center" wrapText="1"/>
      <protection locked="0"/>
    </xf>
    <xf numFmtId="14" fontId="0" fillId="0" borderId="3" xfId="0" applyNumberFormat="1" applyBorder="1"/>
    <xf numFmtId="14" fontId="7" fillId="0" borderId="15" xfId="2" applyNumberFormat="1" applyFont="1" applyBorder="1" applyAlignment="1" applyProtection="1">
      <alignment horizontal="center" vertical="center" wrapText="1"/>
      <protection locked="0"/>
    </xf>
    <xf numFmtId="14" fontId="7" fillId="0" borderId="3" xfId="0" applyNumberFormat="1" applyFont="1" applyBorder="1" applyAlignment="1">
      <alignment wrapText="1"/>
    </xf>
    <xf numFmtId="17" fontId="11" fillId="0" borderId="28" xfId="0" applyNumberFormat="1" applyFont="1" applyBorder="1" applyAlignment="1" applyProtection="1">
      <alignment horizontal="center" vertical="center" wrapText="1"/>
      <protection locked="0"/>
    </xf>
    <xf numFmtId="14" fontId="13" fillId="0" borderId="16" xfId="0" applyNumberFormat="1" applyFont="1" applyBorder="1" applyAlignment="1" applyProtection="1">
      <alignment horizontal="center" vertical="center" wrapText="1"/>
      <protection locked="0"/>
    </xf>
    <xf numFmtId="14" fontId="0" fillId="0" borderId="15" xfId="0" applyNumberFormat="1" applyBorder="1"/>
    <xf numFmtId="14" fontId="7" fillId="0" borderId="0" xfId="2" applyNumberFormat="1" applyFont="1" applyAlignment="1" applyProtection="1">
      <alignment horizontal="center" vertical="center" wrapText="1"/>
      <protection locked="0"/>
    </xf>
    <xf numFmtId="0" fontId="7" fillId="0" borderId="0" xfId="0" applyFont="1" applyAlignment="1">
      <alignment wrapText="1"/>
    </xf>
    <xf numFmtId="0" fontId="11" fillId="0" borderId="35"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14" fontId="7" fillId="0" borderId="21" xfId="0" applyNumberFormat="1" applyFont="1" applyBorder="1" applyAlignment="1">
      <alignment horizontal="center" vertical="center" wrapText="1"/>
    </xf>
    <xf numFmtId="0" fontId="13" fillId="0" borderId="14" xfId="0" applyFont="1" applyBorder="1" applyAlignment="1" applyProtection="1">
      <alignment horizontal="center" vertical="center" wrapText="1"/>
      <protection locked="0"/>
    </xf>
    <xf numFmtId="14" fontId="11" fillId="0" borderId="26" xfId="0" applyNumberFormat="1"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165" fontId="7" fillId="0" borderId="13" xfId="0" applyNumberFormat="1" applyFont="1" applyBorder="1" applyAlignment="1" applyProtection="1">
      <alignment horizontal="center" vertical="center" wrapText="1"/>
      <protection locked="0"/>
    </xf>
    <xf numFmtId="165" fontId="7" fillId="0" borderId="18" xfId="0" applyNumberFormat="1" applyFont="1" applyBorder="1" applyAlignment="1" applyProtection="1">
      <alignment horizontal="center" vertical="center" wrapText="1"/>
      <protection locked="0"/>
    </xf>
    <xf numFmtId="14" fontId="7" fillId="0" borderId="16" xfId="0" applyNumberFormat="1" applyFont="1" applyBorder="1" applyAlignment="1" applyProtection="1">
      <alignment horizontal="center" vertical="center" wrapText="1"/>
      <protection locked="0"/>
    </xf>
    <xf numFmtId="44" fontId="6" fillId="0" borderId="0" xfId="1" applyFont="1" applyBorder="1" applyAlignment="1">
      <alignment horizontal="center" vertical="center"/>
    </xf>
    <xf numFmtId="0" fontId="12"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25" fillId="0" borderId="13" xfId="0" applyFont="1" applyBorder="1" applyAlignment="1">
      <alignment horizontal="center" vertical="center"/>
    </xf>
    <xf numFmtId="14"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0" fillId="0" borderId="18" xfId="0" applyBorder="1" applyAlignment="1">
      <alignment horizontal="center" vertical="top"/>
    </xf>
    <xf numFmtId="0" fontId="0" fillId="0" borderId="18" xfId="0" applyBorder="1" applyAlignment="1">
      <alignment horizontal="center" vertical="top" wrapText="1"/>
    </xf>
    <xf numFmtId="6" fontId="0" fillId="0" borderId="18" xfId="0" applyNumberFormat="1" applyBorder="1" applyAlignment="1">
      <alignment horizontal="right" vertical="top"/>
    </xf>
    <xf numFmtId="14" fontId="0" fillId="0" borderId="18" xfId="0" applyNumberFormat="1" applyBorder="1" applyAlignment="1">
      <alignment horizontal="right" vertical="top"/>
    </xf>
    <xf numFmtId="14" fontId="7" fillId="0" borderId="18" xfId="0" applyNumberFormat="1" applyFont="1" applyBorder="1" applyAlignment="1" applyProtection="1">
      <alignment horizontal="center" vertical="top" wrapText="1"/>
      <protection locked="0"/>
    </xf>
    <xf numFmtId="0" fontId="7" fillId="0" borderId="18" xfId="0" applyFont="1" applyBorder="1" applyAlignment="1" applyProtection="1">
      <alignment horizontal="center" vertical="top" wrapText="1"/>
      <protection locked="0"/>
    </xf>
    <xf numFmtId="0" fontId="21" fillId="0" borderId="13" xfId="0" applyFont="1" applyBorder="1" applyAlignment="1">
      <alignment horizontal="center"/>
    </xf>
    <xf numFmtId="14" fontId="21" fillId="0" borderId="13" xfId="0" applyNumberFormat="1" applyFont="1" applyBorder="1" applyAlignment="1">
      <alignment horizontal="center"/>
    </xf>
    <xf numFmtId="0" fontId="21" fillId="0" borderId="13" xfId="0" applyFont="1" applyBorder="1" applyAlignment="1">
      <alignment horizontal="center" wrapText="1"/>
    </xf>
    <xf numFmtId="8" fontId="41" fillId="0" borderId="0" xfId="0" applyNumberFormat="1" applyFont="1"/>
    <xf numFmtId="44" fontId="13" fillId="6" borderId="7" xfId="0" applyNumberFormat="1" applyFont="1" applyFill="1" applyBorder="1" applyAlignment="1">
      <alignment horizontal="center" vertical="center" wrapText="1"/>
    </xf>
    <xf numFmtId="44" fontId="13" fillId="6" borderId="20" xfId="0" applyNumberFormat="1" applyFont="1" applyFill="1" applyBorder="1" applyAlignment="1">
      <alignment horizontal="center" vertical="center" wrapText="1"/>
    </xf>
    <xf numFmtId="44" fontId="6" fillId="0" borderId="18" xfId="0" applyNumberFormat="1" applyFont="1" applyBorder="1" applyAlignment="1">
      <alignment horizontal="center" vertical="center"/>
    </xf>
    <xf numFmtId="44" fontId="6" fillId="0" borderId="13" xfId="0" applyNumberFormat="1" applyFont="1" applyBorder="1" applyAlignment="1">
      <alignment horizontal="center" vertical="center"/>
    </xf>
    <xf numFmtId="44" fontId="7" fillId="5" borderId="18" xfId="0" applyNumberFormat="1" applyFont="1" applyFill="1" applyBorder="1" applyAlignment="1" applyProtection="1">
      <alignment horizontal="center" vertical="center" wrapText="1"/>
      <protection locked="0"/>
    </xf>
    <xf numFmtId="44" fontId="21" fillId="0" borderId="13" xfId="0" applyNumberFormat="1" applyFont="1" applyBorder="1"/>
    <xf numFmtId="44" fontId="21" fillId="0" borderId="18" xfId="0" applyNumberFormat="1" applyFont="1" applyBorder="1"/>
    <xf numFmtId="4" fontId="20" fillId="0" borderId="1" xfId="0" applyNumberFormat="1" applyFont="1" applyBorder="1" applyAlignment="1">
      <alignment vertical="center"/>
    </xf>
    <xf numFmtId="168" fontId="7" fillId="0" borderId="0" xfId="0" applyNumberFormat="1" applyFont="1" applyAlignment="1" applyProtection="1">
      <alignment horizontal="right" vertical="center" wrapText="1"/>
      <protection locked="0"/>
    </xf>
    <xf numFmtId="14" fontId="11" fillId="0" borderId="4" xfId="0" applyNumberFormat="1" applyFont="1" applyBorder="1" applyAlignment="1" applyProtection="1">
      <alignment horizontal="center" vertical="center" wrapText="1"/>
      <protection locked="0"/>
    </xf>
    <xf numFmtId="6" fontId="7" fillId="0" borderId="13" xfId="0" applyNumberFormat="1" applyFont="1" applyBorder="1" applyAlignment="1">
      <alignment wrapText="1"/>
    </xf>
    <xf numFmtId="3" fontId="0" fillId="0" borderId="18" xfId="0" applyNumberFormat="1" applyBorder="1"/>
    <xf numFmtId="165" fontId="7" fillId="0" borderId="13" xfId="2" applyNumberFormat="1" applyFont="1" applyBorder="1" applyAlignment="1" applyProtection="1">
      <alignment horizontal="center" vertical="center" wrapText="1"/>
      <protection locked="0"/>
    </xf>
    <xf numFmtId="166" fontId="7" fillId="0" borderId="13" xfId="2" applyNumberFormat="1" applyFont="1" applyBorder="1" applyAlignment="1" applyProtection="1">
      <alignment horizontal="center" vertical="center" wrapText="1"/>
      <protection locked="0"/>
    </xf>
    <xf numFmtId="14" fontId="7" fillId="0" borderId="13" xfId="2" applyNumberFormat="1" applyFont="1" applyBorder="1" applyAlignment="1" applyProtection="1">
      <alignment horizontal="center" vertical="center" wrapText="1"/>
      <protection locked="0"/>
    </xf>
    <xf numFmtId="14" fontId="6" fillId="0" borderId="0" xfId="0" applyNumberFormat="1" applyFont="1" applyAlignment="1">
      <alignment vertical="center"/>
    </xf>
    <xf numFmtId="0" fontId="13" fillId="0" borderId="42" xfId="0" applyFont="1" applyBorder="1" applyAlignment="1">
      <alignment vertical="center" wrapText="1"/>
    </xf>
    <xf numFmtId="0" fontId="13" fillId="0" borderId="42" xfId="0" applyFont="1" applyBorder="1" applyAlignment="1">
      <alignment horizontal="center" vertical="center" wrapText="1"/>
    </xf>
    <xf numFmtId="0" fontId="12" fillId="0" borderId="42" xfId="0" applyFont="1" applyBorder="1" applyAlignment="1">
      <alignment horizontal="center" vertical="center" wrapText="1"/>
    </xf>
    <xf numFmtId="0" fontId="13" fillId="0" borderId="42" xfId="0" applyFont="1" applyBorder="1" applyAlignment="1">
      <alignment vertical="center"/>
    </xf>
    <xf numFmtId="8" fontId="13" fillId="0" borderId="42" xfId="0" applyNumberFormat="1" applyFont="1" applyBorder="1" applyAlignment="1">
      <alignment vertical="center" wrapText="1"/>
    </xf>
    <xf numFmtId="0" fontId="7" fillId="5" borderId="42" xfId="0" applyFont="1" applyFill="1" applyBorder="1" applyAlignment="1" applyProtection="1">
      <alignment horizontal="center" vertical="center" wrapText="1"/>
      <protection locked="0"/>
    </xf>
    <xf numFmtId="0" fontId="6" fillId="0" borderId="42" xfId="0" applyFont="1" applyBorder="1" applyAlignment="1">
      <alignment vertical="center" wrapText="1"/>
    </xf>
    <xf numFmtId="14" fontId="13" fillId="0" borderId="42" xfId="0" applyNumberFormat="1" applyFont="1" applyBorder="1" applyAlignment="1">
      <alignment vertical="center" wrapText="1"/>
    </xf>
    <xf numFmtId="14" fontId="6" fillId="0" borderId="42" xfId="0" applyNumberFormat="1" applyFont="1" applyBorder="1" applyAlignment="1">
      <alignment vertical="center" wrapText="1"/>
    </xf>
    <xf numFmtId="0" fontId="7" fillId="5" borderId="39" xfId="0" applyFont="1" applyFill="1" applyBorder="1" applyAlignment="1" applyProtection="1">
      <alignment horizontal="center" vertical="center" wrapText="1"/>
      <protection locked="0"/>
    </xf>
    <xf numFmtId="0" fontId="7" fillId="0" borderId="40" xfId="2" applyFont="1" applyBorder="1" applyAlignment="1" applyProtection="1">
      <alignment horizontal="center" vertical="center" wrapText="1"/>
      <protection locked="0"/>
    </xf>
    <xf numFmtId="0" fontId="31" fillId="6" borderId="0" xfId="0" applyFont="1" applyFill="1" applyAlignment="1">
      <alignment horizontal="left"/>
    </xf>
    <xf numFmtId="0" fontId="26" fillId="6" borderId="0" xfId="0" applyFont="1" applyFill="1" applyAlignment="1">
      <alignment horizontal="left"/>
    </xf>
    <xf numFmtId="0" fontId="28" fillId="6" borderId="0" xfId="0" applyFont="1" applyFill="1" applyAlignment="1">
      <alignment horizontal="left"/>
    </xf>
    <xf numFmtId="0" fontId="0" fillId="6" borderId="0" xfId="0" applyFill="1" applyAlignment="1">
      <alignment horizontal="left"/>
    </xf>
    <xf numFmtId="0" fontId="27" fillId="6" borderId="0" xfId="0" applyFont="1" applyFill="1" applyAlignment="1">
      <alignment horizontal="center"/>
    </xf>
    <xf numFmtId="0" fontId="32" fillId="6" borderId="0" xfId="0" applyFont="1" applyFill="1" applyAlignment="1">
      <alignment horizontal="left"/>
    </xf>
    <xf numFmtId="0" fontId="30" fillId="6" borderId="0" xfId="0" applyFont="1" applyFill="1" applyAlignment="1">
      <alignment horizontal="left"/>
    </xf>
    <xf numFmtId="166" fontId="13" fillId="0" borderId="5" xfId="0" applyNumberFormat="1" applyFont="1" applyBorder="1" applyAlignment="1">
      <alignment horizontal="center" vertical="center"/>
    </xf>
    <xf numFmtId="166" fontId="7" fillId="0" borderId="5" xfId="0" applyNumberFormat="1" applyFont="1" applyBorder="1" applyAlignment="1" applyProtection="1">
      <alignment horizontal="center" vertical="center" wrapText="1"/>
      <protection locked="0"/>
    </xf>
    <xf numFmtId="166" fontId="13" fillId="0" borderId="5" xfId="0" applyNumberFormat="1" applyFont="1" applyBorder="1" applyAlignment="1" applyProtection="1">
      <alignment horizontal="center" vertical="center" wrapText="1"/>
      <protection locked="0"/>
    </xf>
    <xf numFmtId="14" fontId="0" fillId="0" borderId="14" xfId="0" applyNumberFormat="1" applyBorder="1"/>
    <xf numFmtId="14" fontId="7" fillId="0" borderId="14" xfId="0" applyNumberFormat="1" applyFont="1" applyBorder="1" applyAlignment="1" applyProtection="1">
      <alignment horizontal="center" vertical="center" wrapText="1"/>
      <protection locked="0"/>
    </xf>
    <xf numFmtId="14" fontId="7" fillId="7" borderId="4" xfId="2" applyNumberFormat="1" applyFont="1" applyFill="1" applyBorder="1" applyAlignment="1" applyProtection="1">
      <alignment horizontal="center" vertical="center" wrapText="1"/>
      <protection locked="0"/>
    </xf>
    <xf numFmtId="14" fontId="7" fillId="0" borderId="25" xfId="0" applyNumberFormat="1" applyFont="1" applyBorder="1" applyAlignment="1">
      <alignment horizontal="center" vertical="center" wrapText="1"/>
    </xf>
    <xf numFmtId="14" fontId="6" fillId="0" borderId="5" xfId="0" applyNumberFormat="1" applyFont="1" applyBorder="1" applyAlignment="1">
      <alignment vertical="center" wrapText="1"/>
    </xf>
    <xf numFmtId="14" fontId="7" fillId="0" borderId="43" xfId="0" applyNumberFormat="1" applyFont="1" applyBorder="1" applyAlignment="1">
      <alignment vertical="center" wrapText="1"/>
    </xf>
    <xf numFmtId="14" fontId="6" fillId="0" borderId="38" xfId="0" applyNumberFormat="1" applyFont="1" applyBorder="1" applyAlignment="1">
      <alignment vertical="center"/>
    </xf>
    <xf numFmtId="14" fontId="7" fillId="0" borderId="31" xfId="0" applyNumberFormat="1" applyFont="1" applyBorder="1" applyAlignment="1">
      <alignment horizontal="center" vertical="center" wrapText="1"/>
    </xf>
    <xf numFmtId="14" fontId="6" fillId="0" borderId="5" xfId="0" applyNumberFormat="1" applyFont="1" applyBorder="1" applyAlignment="1">
      <alignment vertical="center"/>
    </xf>
    <xf numFmtId="14" fontId="6" fillId="0" borderId="26" xfId="0" applyNumberFormat="1" applyFont="1" applyBorder="1" applyAlignment="1">
      <alignment vertical="center"/>
    </xf>
    <xf numFmtId="14" fontId="6" fillId="0" borderId="5" xfId="0" applyNumberFormat="1" applyFont="1" applyBorder="1" applyAlignment="1">
      <alignment horizontal="center" vertical="center"/>
    </xf>
    <xf numFmtId="14" fontId="6" fillId="0" borderId="25" xfId="0" applyNumberFormat="1" applyFont="1" applyBorder="1" applyAlignment="1">
      <alignment vertical="center"/>
    </xf>
    <xf numFmtId="14" fontId="6" fillId="0" borderId="14" xfId="0" applyNumberFormat="1" applyFont="1" applyBorder="1" applyAlignment="1">
      <alignment horizontal="center" vertical="center"/>
    </xf>
    <xf numFmtId="14" fontId="6" fillId="0" borderId="25" xfId="0" applyNumberFormat="1" applyFont="1" applyBorder="1" applyAlignment="1">
      <alignment horizontal="center" vertical="center" wrapText="1"/>
    </xf>
    <xf numFmtId="14" fontId="7" fillId="0" borderId="4" xfId="0" applyNumberFormat="1" applyFont="1" applyBorder="1" applyAlignment="1" applyProtection="1">
      <alignment horizontal="left" vertical="center" wrapText="1"/>
      <protection locked="0"/>
    </xf>
    <xf numFmtId="14" fontId="7" fillId="7" borderId="26" xfId="0" applyNumberFormat="1" applyFont="1" applyFill="1" applyBorder="1" applyAlignment="1">
      <alignment horizontal="center" vertical="center" wrapText="1"/>
    </xf>
    <xf numFmtId="14" fontId="6" fillId="0" borderId="4" xfId="0" applyNumberFormat="1" applyFont="1" applyBorder="1" applyAlignment="1">
      <alignment horizontal="center" vertical="center" wrapText="1"/>
    </xf>
    <xf numFmtId="14" fontId="12" fillId="0" borderId="44" xfId="0" applyNumberFormat="1" applyFont="1" applyBorder="1" applyAlignment="1">
      <alignment horizontal="center" vertical="center" wrapText="1"/>
    </xf>
    <xf numFmtId="14" fontId="21" fillId="0" borderId="14" xfId="0" applyNumberFormat="1" applyFont="1" applyBorder="1" applyAlignment="1">
      <alignment horizontal="center" vertical="center" wrapText="1"/>
    </xf>
    <xf numFmtId="14" fontId="21" fillId="0" borderId="25" xfId="0" applyNumberFormat="1" applyFont="1" applyBorder="1" applyAlignment="1">
      <alignment horizontal="center" vertical="center" wrapText="1"/>
    </xf>
    <xf numFmtId="14" fontId="21" fillId="0" borderId="14" xfId="0" applyNumberFormat="1" applyFont="1" applyBorder="1"/>
    <xf numFmtId="14" fontId="21" fillId="0" borderId="25" xfId="0" applyNumberFormat="1" applyFont="1" applyBorder="1"/>
    <xf numFmtId="14" fontId="0" fillId="0" borderId="25" xfId="0" applyNumberFormat="1" applyBorder="1" applyAlignment="1">
      <alignment horizontal="right" vertical="top"/>
    </xf>
    <xf numFmtId="14" fontId="21" fillId="7" borderId="14" xfId="0" applyNumberFormat="1" applyFont="1" applyFill="1" applyBorder="1" applyAlignment="1">
      <alignment horizontal="center"/>
    </xf>
    <xf numFmtId="14" fontId="7" fillId="0" borderId="45" xfId="0" applyNumberFormat="1" applyFont="1" applyBorder="1" applyAlignment="1" applyProtection="1">
      <alignment horizontal="center" vertical="center" wrapText="1"/>
      <protection locked="0"/>
    </xf>
    <xf numFmtId="0" fontId="8" fillId="2" borderId="1" xfId="4" applyFont="1" applyFill="1" applyBorder="1" applyAlignment="1">
      <alignment horizontal="center" vertical="center" wrapText="1"/>
    </xf>
    <xf numFmtId="14" fontId="7" fillId="0" borderId="1" xfId="0" applyNumberFormat="1" applyFont="1" applyBorder="1" applyAlignment="1">
      <alignment vertical="center" wrapText="1"/>
    </xf>
    <xf numFmtId="0" fontId="7" fillId="0" borderId="1" xfId="0" applyFont="1" applyBorder="1" applyAlignment="1" applyProtection="1">
      <alignment horizontal="left" vertical="center" wrapText="1"/>
      <protection locked="0"/>
    </xf>
    <xf numFmtId="0" fontId="21" fillId="0" borderId="1" xfId="0" applyFont="1" applyBorder="1" applyAlignment="1">
      <alignment wrapText="1"/>
    </xf>
    <xf numFmtId="0" fontId="7" fillId="0" borderId="1" xfId="0" applyFont="1" applyBorder="1" applyAlignment="1" applyProtection="1">
      <alignment horizontal="center" vertical="top" wrapText="1"/>
      <protection locked="0"/>
    </xf>
    <xf numFmtId="0" fontId="21" fillId="0" borderId="1" xfId="0" applyFont="1" applyBorder="1" applyAlignment="1">
      <alignment horizontal="center"/>
    </xf>
    <xf numFmtId="0" fontId="0" fillId="0" borderId="1" xfId="0" applyBorder="1"/>
    <xf numFmtId="14" fontId="7" fillId="0" borderId="9" xfId="0" applyNumberFormat="1" applyFont="1" applyBorder="1" applyAlignment="1" applyProtection="1">
      <alignment horizontal="center" vertical="center" wrapText="1"/>
      <protection locked="0"/>
    </xf>
    <xf numFmtId="166" fontId="7" fillId="0" borderId="14" xfId="0" applyNumberFormat="1" applyFont="1" applyBorder="1" applyAlignment="1" applyProtection="1">
      <alignment horizontal="center" vertical="center" wrapText="1"/>
      <protection locked="0"/>
    </xf>
    <xf numFmtId="166" fontId="12" fillId="0" borderId="5" xfId="0" applyNumberFormat="1" applyFont="1" applyBorder="1" applyAlignment="1">
      <alignment horizontal="center" vertical="center"/>
    </xf>
    <xf numFmtId="14" fontId="13" fillId="6" borderId="14" xfId="0" applyNumberFormat="1" applyFont="1" applyFill="1" applyBorder="1" applyAlignment="1">
      <alignment horizontal="center" vertical="center" wrapText="1"/>
    </xf>
    <xf numFmtId="14" fontId="13" fillId="0" borderId="14" xfId="0" applyNumberFormat="1" applyFont="1" applyBorder="1" applyAlignment="1">
      <alignment horizontal="center" vertical="center" wrapText="1"/>
    </xf>
    <xf numFmtId="14" fontId="6" fillId="0" borderId="25" xfId="0" applyNumberFormat="1" applyFont="1" applyBorder="1" applyAlignment="1">
      <alignment horizontal="center" vertical="center"/>
    </xf>
    <xf numFmtId="166" fontId="7" fillId="0" borderId="25" xfId="0" applyNumberFormat="1" applyFont="1" applyBorder="1" applyAlignment="1" applyProtection="1">
      <alignment horizontal="center" vertical="center" wrapText="1"/>
      <protection locked="0"/>
    </xf>
    <xf numFmtId="14" fontId="7" fillId="0" borderId="14" xfId="2" applyNumberFormat="1" applyFont="1" applyBorder="1" applyAlignment="1" applyProtection="1">
      <alignment horizontal="center" vertical="center" wrapText="1"/>
      <protection locked="0"/>
    </xf>
    <xf numFmtId="14" fontId="7" fillId="0" borderId="5" xfId="0" applyNumberFormat="1" applyFont="1" applyBorder="1" applyAlignment="1" applyProtection="1">
      <alignment horizontal="center" vertical="center" wrapText="1"/>
      <protection locked="0"/>
    </xf>
    <xf numFmtId="0" fontId="21" fillId="0" borderId="1" xfId="0" applyFont="1" applyBorder="1"/>
    <xf numFmtId="14" fontId="13" fillId="7" borderId="4" xfId="0" applyNumberFormat="1" applyFont="1" applyFill="1" applyBorder="1" applyAlignment="1" applyProtection="1">
      <alignment horizontal="center" vertical="center" wrapText="1"/>
      <protection locked="0"/>
    </xf>
    <xf numFmtId="14" fontId="7" fillId="0" borderId="4" xfId="0" applyNumberFormat="1" applyFont="1" applyBorder="1" applyAlignment="1">
      <alignment wrapText="1"/>
    </xf>
    <xf numFmtId="14" fontId="0" fillId="0" borderId="4" xfId="0" applyNumberFormat="1" applyBorder="1"/>
    <xf numFmtId="14" fontId="7" fillId="0" borderId="21" xfId="2" applyNumberFormat="1" applyFont="1" applyBorder="1" applyAlignment="1" applyProtection="1">
      <alignment horizontal="center" vertical="center" wrapText="1"/>
      <protection locked="0"/>
    </xf>
    <xf numFmtId="14" fontId="7" fillId="0" borderId="27" xfId="0" applyNumberFormat="1" applyFont="1" applyBorder="1" applyAlignment="1">
      <alignment horizontal="center" vertical="center" wrapText="1"/>
    </xf>
    <xf numFmtId="14" fontId="7" fillId="0" borderId="14" xfId="0" applyNumberFormat="1" applyFont="1" applyBorder="1" applyAlignment="1">
      <alignment wrapText="1"/>
    </xf>
    <xf numFmtId="14" fontId="7" fillId="0" borderId="21" xfId="0" applyNumberFormat="1" applyFont="1" applyBorder="1" applyAlignment="1">
      <alignment wrapText="1"/>
    </xf>
    <xf numFmtId="14" fontId="11" fillId="0" borderId="35" xfId="0" applyNumberFormat="1" applyFont="1" applyBorder="1" applyAlignment="1" applyProtection="1">
      <alignment horizontal="center" vertical="center" wrapText="1"/>
      <protection locked="0"/>
    </xf>
    <xf numFmtId="14" fontId="7" fillId="0" borderId="35" xfId="0" applyNumberFormat="1" applyFont="1" applyBorder="1" applyAlignment="1">
      <alignment wrapText="1"/>
    </xf>
    <xf numFmtId="14" fontId="7" fillId="0" borderId="25" xfId="0" applyNumberFormat="1" applyFont="1" applyBorder="1" applyAlignment="1">
      <alignment wrapText="1"/>
    </xf>
    <xf numFmtId="14" fontId="7" fillId="0" borderId="32" xfId="0" applyNumberFormat="1" applyFont="1" applyBorder="1" applyAlignment="1">
      <alignment wrapText="1"/>
    </xf>
    <xf numFmtId="14" fontId="0" fillId="0" borderId="25" xfId="0" applyNumberFormat="1" applyBorder="1"/>
    <xf numFmtId="0" fontId="11" fillId="0" borderId="1" xfId="0" applyFont="1" applyBorder="1" applyAlignment="1">
      <alignment horizontal="center" vertical="center" wrapText="1"/>
    </xf>
    <xf numFmtId="0" fontId="7" fillId="0" borderId="1" xfId="0" applyFont="1" applyBorder="1" applyAlignment="1">
      <alignment wrapText="1"/>
    </xf>
    <xf numFmtId="0" fontId="0" fillId="0" borderId="1" xfId="0" applyBorder="1" applyAlignment="1">
      <alignment wrapText="1"/>
    </xf>
    <xf numFmtId="0" fontId="7" fillId="0" borderId="3" xfId="0" applyFont="1" applyFill="1" applyBorder="1" applyAlignment="1" applyProtection="1">
      <alignment horizontal="center" vertical="center" wrapText="1"/>
      <protection locked="0"/>
    </xf>
  </cellXfs>
  <cellStyles count="12">
    <cellStyle name="Comma 2" xfId="6" xr:uid="{8F368A75-9DA8-47BB-A6AE-2ED205A19EFB}"/>
    <cellStyle name="Currency" xfId="1" builtinId="4"/>
    <cellStyle name="Currency 2" xfId="7" xr:uid="{259FE312-014A-4473-ACCC-32C2A74EF180}"/>
    <cellStyle name="Normal" xfId="0" builtinId="0"/>
    <cellStyle name="Normal 12" xfId="10" xr:uid="{214CF5D3-6D32-4B0F-AB69-2926D8AD0934}"/>
    <cellStyle name="Normal 2" xfId="2" xr:uid="{00000000-0005-0000-0000-000002000000}"/>
    <cellStyle name="Normal 2 2" xfId="9" xr:uid="{399F4BFF-1315-46F2-BECF-B71B18614FD8}"/>
    <cellStyle name="Normal 3" xfId="3" xr:uid="{00000000-0005-0000-0000-000003000000}"/>
    <cellStyle name="Normal 3 2" xfId="11" xr:uid="{080FA42B-FB05-4052-A873-1D7C8509BB60}"/>
    <cellStyle name="Normal 4" xfId="5" xr:uid="{F2D9DE52-89CC-47AC-9EED-418E1AD95062}"/>
    <cellStyle name="Normal_Sheet1" xfId="4" xr:uid="{00000000-0005-0000-0000-000004000000}"/>
    <cellStyle name="Percent 2" xfId="8" xr:uid="{10420E93-9E7B-409B-9A2A-2DA76D0B668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19"/>
  <sheetViews>
    <sheetView topLeftCell="A2" workbookViewId="0">
      <selection activeCell="B12" sqref="B12"/>
    </sheetView>
  </sheetViews>
  <sheetFormatPr defaultColWidth="9.140625" defaultRowHeight="15" x14ac:dyDescent="0.25"/>
  <cols>
    <col min="1" max="19" width="9.140625" style="292"/>
    <col min="20" max="20" width="2.5703125" style="292" customWidth="1"/>
    <col min="21" max="16384" width="9.140625" style="292"/>
  </cols>
  <sheetData>
    <row r="1" spans="1:21" ht="9" customHeight="1" x14ac:dyDescent="0.25"/>
    <row r="2" spans="1:21" ht="92.25" x14ac:dyDescent="1.35">
      <c r="A2" s="489" t="s">
        <v>0</v>
      </c>
      <c r="B2" s="489"/>
      <c r="C2" s="489"/>
      <c r="D2" s="489"/>
      <c r="E2" s="489"/>
      <c r="F2" s="489"/>
      <c r="G2" s="489"/>
      <c r="H2" s="489"/>
      <c r="I2" s="489"/>
      <c r="J2" s="489"/>
      <c r="K2" s="489"/>
      <c r="L2" s="489"/>
      <c r="M2" s="489"/>
      <c r="N2" s="489"/>
      <c r="O2" s="489"/>
      <c r="P2" s="489"/>
      <c r="Q2" s="489"/>
      <c r="R2" s="489"/>
      <c r="S2" s="489"/>
    </row>
    <row r="4" spans="1:21" ht="26.25" x14ac:dyDescent="0.4">
      <c r="B4" s="293" t="s">
        <v>1</v>
      </c>
    </row>
    <row r="6" spans="1:21" ht="18.75" x14ac:dyDescent="0.3">
      <c r="B6" s="485" t="s">
        <v>2</v>
      </c>
      <c r="C6" s="486"/>
      <c r="D6" s="486"/>
      <c r="E6" s="486"/>
      <c r="F6" s="486"/>
      <c r="G6" s="486"/>
      <c r="H6" s="486"/>
      <c r="I6" s="486"/>
      <c r="J6" s="486"/>
      <c r="K6" s="486"/>
      <c r="L6" s="486"/>
      <c r="M6" s="486"/>
      <c r="N6" s="486"/>
      <c r="O6" s="486"/>
      <c r="P6" s="486"/>
      <c r="Q6" s="486"/>
      <c r="R6" s="486"/>
      <c r="S6" s="486"/>
    </row>
    <row r="7" spans="1:21" ht="18.75" x14ac:dyDescent="0.3">
      <c r="B7" s="490" t="s">
        <v>3</v>
      </c>
      <c r="C7" s="490"/>
      <c r="D7" s="490"/>
      <c r="E7" s="490"/>
      <c r="F7" s="490"/>
      <c r="G7" s="490"/>
      <c r="H7" s="490"/>
      <c r="I7" s="490"/>
      <c r="J7" s="490"/>
      <c r="K7" s="490"/>
      <c r="L7" s="490"/>
      <c r="M7" s="490"/>
      <c r="N7" s="490"/>
      <c r="O7" s="490"/>
      <c r="P7" s="490"/>
      <c r="Q7" s="490"/>
      <c r="R7" s="490"/>
      <c r="S7" s="490"/>
    </row>
    <row r="8" spans="1:21" x14ac:dyDescent="0.25">
      <c r="U8" s="302"/>
    </row>
    <row r="9" spans="1:21" x14ac:dyDescent="0.25">
      <c r="B9" s="491" t="s">
        <v>4</v>
      </c>
      <c r="C9" s="488"/>
      <c r="D9" s="488"/>
      <c r="E9" s="488"/>
      <c r="F9" s="488"/>
      <c r="G9" s="488"/>
      <c r="H9" s="488"/>
      <c r="I9" s="488"/>
      <c r="J9" s="488"/>
      <c r="K9" s="488"/>
      <c r="L9" s="488"/>
      <c r="M9" s="488"/>
      <c r="N9" s="488"/>
      <c r="O9" s="488"/>
      <c r="P9" s="488"/>
      <c r="Q9" s="488"/>
      <c r="R9" s="488"/>
      <c r="S9" s="488"/>
      <c r="U9" s="303"/>
    </row>
    <row r="10" spans="1:21" x14ac:dyDescent="0.25">
      <c r="B10" s="491" t="s">
        <v>5</v>
      </c>
      <c r="C10" s="491"/>
      <c r="D10" s="491"/>
      <c r="E10" s="491"/>
      <c r="F10" s="491"/>
      <c r="G10" s="491"/>
      <c r="H10" s="491"/>
      <c r="I10" s="491"/>
      <c r="J10" s="491"/>
      <c r="K10" s="491"/>
      <c r="L10" s="491"/>
      <c r="M10" s="491"/>
      <c r="N10" s="491"/>
      <c r="O10" s="491"/>
      <c r="P10" s="491"/>
      <c r="Q10" s="491"/>
      <c r="R10" s="491"/>
      <c r="S10" s="491"/>
      <c r="U10" s="303"/>
    </row>
    <row r="11" spans="1:21" x14ac:dyDescent="0.25">
      <c r="U11" s="303"/>
    </row>
    <row r="12" spans="1:21" x14ac:dyDescent="0.25">
      <c r="B12" s="487" t="s">
        <v>6</v>
      </c>
      <c r="C12" s="487"/>
      <c r="D12" s="487"/>
      <c r="E12" s="487"/>
      <c r="F12" s="487"/>
      <c r="G12" s="487"/>
      <c r="H12" s="487"/>
      <c r="I12" s="487"/>
      <c r="J12" s="487"/>
      <c r="K12" s="487"/>
      <c r="L12" s="487"/>
      <c r="M12" s="487"/>
      <c r="N12" s="487"/>
      <c r="O12" s="487"/>
      <c r="P12" s="487"/>
      <c r="Q12" s="487"/>
      <c r="R12" s="487"/>
      <c r="U12" s="303"/>
    </row>
    <row r="13" spans="1:21" x14ac:dyDescent="0.25">
      <c r="B13" s="488" t="s">
        <v>7</v>
      </c>
      <c r="C13" s="488"/>
      <c r="D13" s="488"/>
      <c r="E13" s="488"/>
      <c r="F13" s="488"/>
      <c r="G13" s="488"/>
      <c r="H13" s="488"/>
      <c r="I13" s="488"/>
      <c r="J13" s="488"/>
      <c r="K13" s="488"/>
      <c r="L13" s="488"/>
      <c r="M13" s="488"/>
      <c r="N13" s="488"/>
      <c r="O13" s="488"/>
      <c r="P13" s="488"/>
      <c r="Q13" s="488"/>
      <c r="R13" s="488"/>
      <c r="U13" s="303"/>
    </row>
    <row r="14" spans="1:21" x14ac:dyDescent="0.25">
      <c r="B14" s="488" t="s">
        <v>8</v>
      </c>
      <c r="C14" s="488"/>
      <c r="D14" s="488"/>
      <c r="E14" s="488"/>
      <c r="F14" s="488"/>
      <c r="G14" s="488"/>
      <c r="H14" s="488"/>
      <c r="I14" s="488"/>
      <c r="J14" s="488"/>
      <c r="K14" s="488"/>
      <c r="L14" s="488"/>
      <c r="M14" s="488"/>
      <c r="N14" s="488"/>
      <c r="O14" s="488"/>
      <c r="P14" s="488"/>
      <c r="Q14" s="488"/>
      <c r="R14" s="488"/>
      <c r="U14" s="303"/>
    </row>
    <row r="15" spans="1:21" x14ac:dyDescent="0.25">
      <c r="B15" s="488" t="s">
        <v>9</v>
      </c>
      <c r="C15" s="488"/>
      <c r="D15" s="488"/>
      <c r="E15" s="488"/>
      <c r="F15" s="488"/>
      <c r="G15" s="488"/>
      <c r="H15" s="488"/>
      <c r="I15" s="488"/>
      <c r="J15" s="488"/>
      <c r="K15" s="488"/>
      <c r="L15" s="488"/>
      <c r="M15" s="488"/>
      <c r="N15" s="488"/>
      <c r="O15" s="488"/>
      <c r="P15" s="488"/>
      <c r="Q15" s="488"/>
      <c r="R15" s="488"/>
      <c r="U15" s="303"/>
    </row>
    <row r="16" spans="1:21" x14ac:dyDescent="0.25">
      <c r="U16" s="303"/>
    </row>
    <row r="17" spans="2:21" x14ac:dyDescent="0.25">
      <c r="B17" s="487" t="s">
        <v>10</v>
      </c>
      <c r="C17" s="487"/>
      <c r="D17" s="487"/>
      <c r="E17" s="487"/>
      <c r="F17" s="487"/>
      <c r="G17" s="487"/>
      <c r="H17" s="487"/>
      <c r="I17" s="487"/>
      <c r="J17" s="487"/>
      <c r="K17" s="487"/>
      <c r="L17" s="487"/>
      <c r="M17" s="487"/>
      <c r="N17" s="487"/>
      <c r="O17" s="487"/>
      <c r="P17" s="487"/>
      <c r="Q17" s="487"/>
      <c r="R17" s="487"/>
      <c r="U17" s="303"/>
    </row>
    <row r="18" spans="2:21" x14ac:dyDescent="0.25">
      <c r="B18" s="488" t="s">
        <v>11</v>
      </c>
      <c r="C18" s="488"/>
      <c r="D18" s="488"/>
      <c r="E18" s="488"/>
      <c r="F18" s="488"/>
      <c r="G18" s="488"/>
      <c r="H18" s="488"/>
      <c r="I18" s="488"/>
      <c r="J18" s="488"/>
      <c r="K18" s="488"/>
      <c r="L18" s="488"/>
      <c r="M18" s="488"/>
      <c r="N18" s="488"/>
      <c r="O18" s="488"/>
      <c r="P18" s="488"/>
      <c r="Q18" s="488"/>
      <c r="R18" s="488"/>
      <c r="U18" s="303"/>
    </row>
    <row r="19" spans="2:21" x14ac:dyDescent="0.25">
      <c r="B19" s="488" t="s">
        <v>12</v>
      </c>
      <c r="C19" s="488"/>
      <c r="D19" s="488"/>
      <c r="E19" s="488"/>
      <c r="F19" s="488"/>
      <c r="G19" s="488"/>
      <c r="H19" s="488"/>
      <c r="I19" s="488"/>
      <c r="J19" s="488"/>
      <c r="K19" s="488"/>
      <c r="L19" s="488"/>
      <c r="M19" s="488"/>
      <c r="N19" s="488"/>
      <c r="O19" s="488"/>
      <c r="P19" s="488"/>
      <c r="Q19" s="488"/>
      <c r="R19" s="488"/>
      <c r="U19" s="303"/>
    </row>
  </sheetData>
  <mergeCells count="12">
    <mergeCell ref="B18:R18"/>
    <mergeCell ref="B15:R15"/>
    <mergeCell ref="B19:R19"/>
    <mergeCell ref="B7:S7"/>
    <mergeCell ref="B9:S9"/>
    <mergeCell ref="B10:S10"/>
    <mergeCell ref="B17:R17"/>
    <mergeCell ref="B6:S6"/>
    <mergeCell ref="B12:R12"/>
    <mergeCell ref="B13:R13"/>
    <mergeCell ref="B14:R14"/>
    <mergeCell ref="A2:S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M63"/>
  <sheetViews>
    <sheetView zoomScale="70" zoomScaleNormal="70" workbookViewId="0">
      <pane ySplit="1" topLeftCell="A2" activePane="bottomLeft" state="frozen"/>
      <selection pane="bottomLeft" activeCell="R56" sqref="R1:R56"/>
    </sheetView>
  </sheetViews>
  <sheetFormatPr defaultRowHeight="15" x14ac:dyDescent="0.25"/>
  <cols>
    <col min="1" max="1" width="15.28515625" customWidth="1"/>
    <col min="2" max="2" width="31.28515625" customWidth="1"/>
    <col min="3" max="3" width="33.42578125" customWidth="1"/>
    <col min="4" max="4" width="40.140625" customWidth="1"/>
    <col min="5" max="5" width="11.7109375" customWidth="1"/>
    <col min="6" max="6" width="12.28515625" customWidth="1"/>
    <col min="7" max="7" width="18.85546875" customWidth="1"/>
    <col min="8" max="8" width="17.7109375" customWidth="1"/>
    <col min="9" max="9" width="15.42578125" customWidth="1"/>
    <col min="10" max="10" width="10.140625" customWidth="1"/>
    <col min="11" max="11" width="17.28515625" customWidth="1"/>
    <col min="12" max="12" width="16.42578125" customWidth="1"/>
    <col min="13" max="13" width="16.28515625" customWidth="1"/>
    <col min="14" max="14" width="12.5703125" customWidth="1"/>
    <col min="15" max="15" width="11.5703125" customWidth="1"/>
    <col min="16" max="17" width="12.42578125" customWidth="1"/>
    <col min="18" max="18" width="19.5703125" customWidth="1"/>
  </cols>
  <sheetData>
    <row r="1" spans="1:91" ht="90" x14ac:dyDescent="0.25">
      <c r="A1" s="113" t="s">
        <v>13</v>
      </c>
      <c r="B1" s="113" t="s">
        <v>14</v>
      </c>
      <c r="C1" s="113" t="s">
        <v>15</v>
      </c>
      <c r="D1" s="113" t="s">
        <v>16</v>
      </c>
      <c r="E1" s="113" t="s">
        <v>17</v>
      </c>
      <c r="F1" s="113" t="s">
        <v>18</v>
      </c>
      <c r="G1" s="113" t="s">
        <v>19</v>
      </c>
      <c r="H1" s="113" t="s">
        <v>20</v>
      </c>
      <c r="I1" s="113" t="s">
        <v>21</v>
      </c>
      <c r="J1" s="113" t="s">
        <v>22</v>
      </c>
      <c r="K1" s="113" t="s">
        <v>23</v>
      </c>
      <c r="L1" s="113" t="s">
        <v>24</v>
      </c>
      <c r="M1" s="113" t="s">
        <v>25</v>
      </c>
      <c r="N1" s="113" t="s">
        <v>26</v>
      </c>
      <c r="O1" s="113" t="s">
        <v>27</v>
      </c>
      <c r="P1" s="113" t="s">
        <v>28</v>
      </c>
      <c r="Q1" s="126" t="s">
        <v>29</v>
      </c>
      <c r="R1" s="520" t="s">
        <v>30</v>
      </c>
    </row>
    <row r="2" spans="1:91" ht="42.75" x14ac:dyDescent="0.25">
      <c r="A2" s="4"/>
      <c r="B2" s="4" t="s">
        <v>31</v>
      </c>
      <c r="C2" s="22" t="s">
        <v>32</v>
      </c>
      <c r="D2" s="23" t="s">
        <v>33</v>
      </c>
      <c r="E2" s="23" t="s">
        <v>34</v>
      </c>
      <c r="F2" s="23" t="s">
        <v>35</v>
      </c>
      <c r="G2" s="22"/>
      <c r="H2" s="4">
        <v>69000</v>
      </c>
      <c r="I2" s="54">
        <v>160000</v>
      </c>
      <c r="J2" s="22"/>
      <c r="K2" s="1" t="s">
        <v>36</v>
      </c>
      <c r="L2" s="3" t="s">
        <v>37</v>
      </c>
      <c r="M2" s="55">
        <v>43191</v>
      </c>
      <c r="N2" s="55">
        <v>43555</v>
      </c>
      <c r="O2" s="40" t="s">
        <v>38</v>
      </c>
      <c r="P2" s="24" t="s">
        <v>39</v>
      </c>
      <c r="Q2" s="492">
        <v>45382</v>
      </c>
      <c r="R2" s="9" t="s">
        <v>40</v>
      </c>
    </row>
    <row r="3" spans="1:91" ht="71.25" x14ac:dyDescent="0.25">
      <c r="A3" s="3"/>
      <c r="B3" s="4" t="s">
        <v>41</v>
      </c>
      <c r="C3" s="6" t="s">
        <v>42</v>
      </c>
      <c r="D3" s="6" t="s">
        <v>43</v>
      </c>
      <c r="E3" s="6" t="s">
        <v>35</v>
      </c>
      <c r="F3" s="6" t="s">
        <v>35</v>
      </c>
      <c r="G3" s="6"/>
      <c r="H3" s="56">
        <v>148000</v>
      </c>
      <c r="I3" s="53">
        <v>445192</v>
      </c>
      <c r="J3" s="3"/>
      <c r="K3" s="1" t="s">
        <v>36</v>
      </c>
      <c r="L3" s="3" t="s">
        <v>37</v>
      </c>
      <c r="M3" s="39">
        <v>44972</v>
      </c>
      <c r="N3" s="39">
        <v>46067</v>
      </c>
      <c r="O3" s="40" t="s">
        <v>44</v>
      </c>
      <c r="P3" s="3" t="s">
        <v>45</v>
      </c>
      <c r="Q3" s="493">
        <v>46067</v>
      </c>
      <c r="R3" s="3" t="s">
        <v>46</v>
      </c>
    </row>
    <row r="4" spans="1:91" ht="42.75" x14ac:dyDescent="0.25">
      <c r="A4" s="3"/>
      <c r="B4" s="3" t="s">
        <v>47</v>
      </c>
      <c r="C4" s="3" t="s">
        <v>48</v>
      </c>
      <c r="D4" s="3" t="s">
        <v>49</v>
      </c>
      <c r="E4" s="23" t="s">
        <v>34</v>
      </c>
      <c r="F4" s="3" t="s">
        <v>34</v>
      </c>
      <c r="G4" s="3"/>
      <c r="H4" s="4">
        <v>18500</v>
      </c>
      <c r="I4" s="53">
        <v>37000</v>
      </c>
      <c r="J4" s="3"/>
      <c r="K4" s="1" t="s">
        <v>36</v>
      </c>
      <c r="L4" s="3" t="s">
        <v>37</v>
      </c>
      <c r="M4" s="39" t="s">
        <v>50</v>
      </c>
      <c r="N4" s="39" t="s">
        <v>51</v>
      </c>
      <c r="O4" s="40" t="s">
        <v>52</v>
      </c>
      <c r="P4" s="3" t="s">
        <v>39</v>
      </c>
      <c r="Q4" s="494">
        <v>45169</v>
      </c>
      <c r="R4" s="3" t="s">
        <v>40</v>
      </c>
    </row>
    <row r="5" spans="1:91" ht="42.75" x14ac:dyDescent="0.25">
      <c r="A5" s="3"/>
      <c r="B5" s="3" t="s">
        <v>53</v>
      </c>
      <c r="C5" s="3" t="s">
        <v>54</v>
      </c>
      <c r="D5" s="3" t="s">
        <v>55</v>
      </c>
      <c r="E5" s="23" t="s">
        <v>34</v>
      </c>
      <c r="F5" s="3" t="s">
        <v>34</v>
      </c>
      <c r="G5" s="3"/>
      <c r="H5" s="53">
        <v>20000</v>
      </c>
      <c r="I5" s="53"/>
      <c r="J5" s="3"/>
      <c r="K5" s="1" t="s">
        <v>36</v>
      </c>
      <c r="L5" s="3" t="s">
        <v>37</v>
      </c>
      <c r="M5" s="39">
        <v>41730</v>
      </c>
      <c r="N5" s="39">
        <v>42094</v>
      </c>
      <c r="O5" s="40" t="s">
        <v>38</v>
      </c>
      <c r="P5" s="3" t="s">
        <v>39</v>
      </c>
      <c r="Q5" s="493">
        <v>45382</v>
      </c>
      <c r="R5" s="3" t="s">
        <v>56</v>
      </c>
    </row>
    <row r="6" spans="1:91" ht="42.75" x14ac:dyDescent="0.25">
      <c r="A6" s="3"/>
      <c r="B6" s="3" t="s">
        <v>57</v>
      </c>
      <c r="C6" s="3" t="s">
        <v>58</v>
      </c>
      <c r="D6" s="3" t="s">
        <v>57</v>
      </c>
      <c r="E6" s="23" t="s">
        <v>34</v>
      </c>
      <c r="F6" s="3" t="s">
        <v>34</v>
      </c>
      <c r="G6" s="3"/>
      <c r="H6" s="53">
        <v>19700</v>
      </c>
      <c r="I6" s="53">
        <v>80000</v>
      </c>
      <c r="J6" s="3"/>
      <c r="K6" s="1" t="s">
        <v>36</v>
      </c>
      <c r="L6" s="3" t="s">
        <v>37</v>
      </c>
      <c r="M6" s="39">
        <v>40603</v>
      </c>
      <c r="N6" s="39">
        <v>41274</v>
      </c>
      <c r="O6" s="40" t="s">
        <v>38</v>
      </c>
      <c r="P6" s="3" t="s">
        <v>39</v>
      </c>
      <c r="Q6" s="493">
        <v>45382</v>
      </c>
      <c r="R6" s="3" t="s">
        <v>56</v>
      </c>
    </row>
    <row r="7" spans="1:91" ht="71.25" x14ac:dyDescent="0.25">
      <c r="A7" s="3"/>
      <c r="B7" s="3" t="s">
        <v>59</v>
      </c>
      <c r="C7" s="3" t="s">
        <v>60</v>
      </c>
      <c r="D7" s="3" t="s">
        <v>33</v>
      </c>
      <c r="E7" s="23" t="s">
        <v>34</v>
      </c>
      <c r="F7" s="3" t="s">
        <v>34</v>
      </c>
      <c r="G7" s="3"/>
      <c r="H7" s="60">
        <v>45230</v>
      </c>
      <c r="I7" s="60">
        <v>39230</v>
      </c>
      <c r="J7" s="3"/>
      <c r="K7" s="1" t="s">
        <v>36</v>
      </c>
      <c r="L7" s="3" t="s">
        <v>37</v>
      </c>
      <c r="M7" s="39"/>
      <c r="N7" s="39"/>
      <c r="O7" s="40" t="s">
        <v>38</v>
      </c>
      <c r="P7" s="3" t="s">
        <v>39</v>
      </c>
      <c r="Q7" s="493">
        <v>45382</v>
      </c>
      <c r="R7" s="3" t="s">
        <v>56</v>
      </c>
    </row>
    <row r="8" spans="1:91" ht="42.75" x14ac:dyDescent="0.25">
      <c r="A8" s="3"/>
      <c r="B8" s="3" t="s">
        <v>61</v>
      </c>
      <c r="C8" s="3" t="s">
        <v>62</v>
      </c>
      <c r="D8" s="3" t="s">
        <v>33</v>
      </c>
      <c r="E8" s="23" t="s">
        <v>35</v>
      </c>
      <c r="F8" s="3" t="s">
        <v>35</v>
      </c>
      <c r="G8" s="3"/>
      <c r="H8" s="60">
        <v>115937</v>
      </c>
      <c r="I8" s="60">
        <v>579685</v>
      </c>
      <c r="J8" s="3"/>
      <c r="K8" s="1" t="s">
        <v>36</v>
      </c>
      <c r="L8" s="3" t="s">
        <v>37</v>
      </c>
      <c r="M8" s="39">
        <v>43556</v>
      </c>
      <c r="N8" s="39">
        <v>45382</v>
      </c>
      <c r="O8" s="40" t="s">
        <v>63</v>
      </c>
      <c r="P8" s="3" t="s">
        <v>39</v>
      </c>
      <c r="Q8" s="493">
        <v>45382</v>
      </c>
      <c r="R8" s="3" t="s">
        <v>56</v>
      </c>
    </row>
    <row r="9" spans="1:91" s="140" customFormat="1" ht="71.25" x14ac:dyDescent="0.2">
      <c r="A9" s="3"/>
      <c r="B9" s="3" t="s">
        <v>64</v>
      </c>
      <c r="C9" s="3" t="s">
        <v>65</v>
      </c>
      <c r="D9" s="3" t="s">
        <v>66</v>
      </c>
      <c r="E9" s="23" t="s">
        <v>34</v>
      </c>
      <c r="F9" s="3" t="s">
        <v>35</v>
      </c>
      <c r="G9" s="3"/>
      <c r="H9" s="60">
        <v>51416</v>
      </c>
      <c r="I9" s="53">
        <v>150000</v>
      </c>
      <c r="J9" s="3"/>
      <c r="K9" s="1" t="s">
        <v>36</v>
      </c>
      <c r="L9" s="3" t="s">
        <v>37</v>
      </c>
      <c r="M9" s="39">
        <v>43556</v>
      </c>
      <c r="N9" s="39">
        <v>45382</v>
      </c>
      <c r="O9" s="40" t="s">
        <v>38</v>
      </c>
      <c r="P9" s="3" t="s">
        <v>39</v>
      </c>
      <c r="Q9" s="493">
        <v>45382</v>
      </c>
      <c r="R9" s="3" t="s">
        <v>56</v>
      </c>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row>
    <row r="10" spans="1:91" ht="71.25" x14ac:dyDescent="0.25">
      <c r="A10" s="367"/>
      <c r="B10" s="111" t="s">
        <v>67</v>
      </c>
      <c r="C10" s="111" t="s">
        <v>67</v>
      </c>
      <c r="D10" s="111" t="s">
        <v>68</v>
      </c>
      <c r="E10" s="111" t="s">
        <v>35</v>
      </c>
      <c r="F10" s="111" t="s">
        <v>35</v>
      </c>
      <c r="G10" s="229" t="s">
        <v>69</v>
      </c>
      <c r="H10" s="368">
        <v>99000</v>
      </c>
      <c r="I10" s="368">
        <v>294534.84000000003</v>
      </c>
      <c r="J10" s="230" t="s">
        <v>69</v>
      </c>
      <c r="K10" s="119" t="s">
        <v>36</v>
      </c>
      <c r="L10" s="111" t="s">
        <v>70</v>
      </c>
      <c r="M10" s="235">
        <v>44970</v>
      </c>
      <c r="N10" s="235">
        <v>46065</v>
      </c>
      <c r="O10" s="230" t="s">
        <v>71</v>
      </c>
      <c r="P10" s="3" t="s">
        <v>45</v>
      </c>
      <c r="Q10" s="495">
        <v>46065</v>
      </c>
      <c r="R10" s="3" t="s">
        <v>46</v>
      </c>
    </row>
    <row r="11" spans="1:91" s="140" customFormat="1" ht="57" x14ac:dyDescent="0.2">
      <c r="A11" s="84"/>
      <c r="B11" s="34" t="s">
        <v>72</v>
      </c>
      <c r="C11" s="172" t="s">
        <v>73</v>
      </c>
      <c r="D11" s="34" t="s">
        <v>74</v>
      </c>
      <c r="E11" s="23" t="s">
        <v>34</v>
      </c>
      <c r="F11" s="34" t="s">
        <v>34</v>
      </c>
      <c r="G11" s="34" t="s">
        <v>69</v>
      </c>
      <c r="H11" s="72" t="s">
        <v>75</v>
      </c>
      <c r="I11" s="72">
        <v>50000</v>
      </c>
      <c r="J11" s="34"/>
      <c r="K11" s="1" t="s">
        <v>36</v>
      </c>
      <c r="L11" s="34" t="s">
        <v>76</v>
      </c>
      <c r="M11" s="65" t="s">
        <v>77</v>
      </c>
      <c r="N11" s="34" t="s">
        <v>78</v>
      </c>
      <c r="O11" s="40" t="s">
        <v>38</v>
      </c>
      <c r="P11" s="3" t="s">
        <v>39</v>
      </c>
      <c r="Q11" s="71">
        <v>45352</v>
      </c>
      <c r="R11" s="3" t="s">
        <v>79</v>
      </c>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row>
    <row r="12" spans="1:91" s="140" customFormat="1" ht="42.75" x14ac:dyDescent="0.2">
      <c r="A12" s="84"/>
      <c r="B12" s="173" t="s">
        <v>80</v>
      </c>
      <c r="C12" s="173" t="s">
        <v>81</v>
      </c>
      <c r="D12" s="173" t="s">
        <v>82</v>
      </c>
      <c r="E12" s="23" t="s">
        <v>34</v>
      </c>
      <c r="F12" s="173" t="s">
        <v>34</v>
      </c>
      <c r="G12" s="173" t="s">
        <v>69</v>
      </c>
      <c r="H12" s="174">
        <v>1000</v>
      </c>
      <c r="I12" s="173" t="s">
        <v>83</v>
      </c>
      <c r="J12" s="173"/>
      <c r="K12" s="1" t="s">
        <v>36</v>
      </c>
      <c r="L12" s="34" t="s">
        <v>76</v>
      </c>
      <c r="M12" s="175">
        <v>42740</v>
      </c>
      <c r="N12" s="173" t="s">
        <v>78</v>
      </c>
      <c r="O12" s="40" t="s">
        <v>38</v>
      </c>
      <c r="P12" s="3" t="s">
        <v>39</v>
      </c>
      <c r="Q12" s="344">
        <v>45296</v>
      </c>
      <c r="R12" s="313" t="s">
        <v>56</v>
      </c>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row>
    <row r="13" spans="1:91" s="140" customFormat="1" ht="42.75" x14ac:dyDescent="0.2">
      <c r="A13" s="84"/>
      <c r="B13" s="176" t="s">
        <v>84</v>
      </c>
      <c r="C13" s="176" t="s">
        <v>84</v>
      </c>
      <c r="D13" s="176" t="s">
        <v>85</v>
      </c>
      <c r="E13" s="23" t="s">
        <v>34</v>
      </c>
      <c r="F13" s="176" t="s">
        <v>34</v>
      </c>
      <c r="G13" s="176"/>
      <c r="H13" s="177"/>
      <c r="I13" s="177">
        <v>42000</v>
      </c>
      <c r="J13" s="176"/>
      <c r="K13" s="1" t="s">
        <v>36</v>
      </c>
      <c r="L13" s="34" t="s">
        <v>76</v>
      </c>
      <c r="M13" s="298">
        <v>43405</v>
      </c>
      <c r="N13" s="65" t="s">
        <v>78</v>
      </c>
      <c r="O13" s="65" t="s">
        <v>86</v>
      </c>
      <c r="P13" s="65" t="s">
        <v>39</v>
      </c>
      <c r="Q13" s="71">
        <v>45231</v>
      </c>
      <c r="R13" s="313" t="s">
        <v>56</v>
      </c>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row>
    <row r="14" spans="1:91" s="140" customFormat="1" ht="42.75" x14ac:dyDescent="0.2">
      <c r="A14" s="178"/>
      <c r="B14" s="171" t="s">
        <v>87</v>
      </c>
      <c r="C14" s="171" t="s">
        <v>87</v>
      </c>
      <c r="D14" s="171" t="s">
        <v>88</v>
      </c>
      <c r="E14" s="23" t="s">
        <v>34</v>
      </c>
      <c r="F14" s="171" t="s">
        <v>34</v>
      </c>
      <c r="G14" s="171" t="s">
        <v>69</v>
      </c>
      <c r="H14" s="179" t="s">
        <v>89</v>
      </c>
      <c r="I14" s="179">
        <v>57350</v>
      </c>
      <c r="J14" s="171"/>
      <c r="K14" s="1" t="s">
        <v>36</v>
      </c>
      <c r="L14" s="36" t="s">
        <v>76</v>
      </c>
      <c r="M14" s="183">
        <v>44652</v>
      </c>
      <c r="N14" s="297" t="s">
        <v>78</v>
      </c>
      <c r="O14" s="65" t="s">
        <v>86</v>
      </c>
      <c r="P14" s="65" t="s">
        <v>39</v>
      </c>
      <c r="Q14" s="71">
        <v>45383</v>
      </c>
      <c r="R14" s="3" t="s">
        <v>79</v>
      </c>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row>
    <row r="15" spans="1:91" s="140" customFormat="1" ht="42.75" x14ac:dyDescent="0.2">
      <c r="A15" s="178"/>
      <c r="B15" s="171" t="s">
        <v>90</v>
      </c>
      <c r="C15" s="171" t="s">
        <v>90</v>
      </c>
      <c r="D15" s="171" t="s">
        <v>91</v>
      </c>
      <c r="E15" s="23" t="s">
        <v>34</v>
      </c>
      <c r="F15" s="171" t="s">
        <v>34</v>
      </c>
      <c r="G15" s="171" t="s">
        <v>69</v>
      </c>
      <c r="H15" s="179" t="s">
        <v>89</v>
      </c>
      <c r="I15" s="141" t="s">
        <v>92</v>
      </c>
      <c r="J15" s="171"/>
      <c r="K15" s="1" t="s">
        <v>36</v>
      </c>
      <c r="L15" s="36" t="s">
        <v>76</v>
      </c>
      <c r="M15" s="183">
        <v>44075</v>
      </c>
      <c r="N15" s="297" t="s">
        <v>78</v>
      </c>
      <c r="O15" s="65" t="s">
        <v>86</v>
      </c>
      <c r="P15" s="65" t="s">
        <v>39</v>
      </c>
      <c r="Q15" s="71">
        <v>45382</v>
      </c>
      <c r="R15" s="313" t="s">
        <v>56</v>
      </c>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row>
    <row r="16" spans="1:91" s="140" customFormat="1" ht="42.75" x14ac:dyDescent="0.2">
      <c r="A16" s="178"/>
      <c r="B16" s="171" t="s">
        <v>93</v>
      </c>
      <c r="C16" s="171" t="s">
        <v>93</v>
      </c>
      <c r="D16" s="171" t="s">
        <v>94</v>
      </c>
      <c r="E16" s="23" t="s">
        <v>34</v>
      </c>
      <c r="F16" s="171" t="s">
        <v>34</v>
      </c>
      <c r="G16" s="171" t="s">
        <v>69</v>
      </c>
      <c r="H16" s="179" t="s">
        <v>89</v>
      </c>
      <c r="I16" s="141" t="s">
        <v>95</v>
      </c>
      <c r="J16" s="171"/>
      <c r="K16" s="1" t="s">
        <v>36</v>
      </c>
      <c r="L16" s="34" t="s">
        <v>76</v>
      </c>
      <c r="M16" s="180">
        <v>44562</v>
      </c>
      <c r="N16" s="65" t="s">
        <v>78</v>
      </c>
      <c r="O16" s="65" t="s">
        <v>86</v>
      </c>
      <c r="P16" s="65" t="s">
        <v>39</v>
      </c>
      <c r="Q16" s="71">
        <v>45292</v>
      </c>
      <c r="R16" s="313" t="s">
        <v>56</v>
      </c>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row>
    <row r="17" spans="1:91" s="140" customFormat="1" ht="42.75" x14ac:dyDescent="0.2">
      <c r="A17" s="347"/>
      <c r="B17" s="171" t="s">
        <v>96</v>
      </c>
      <c r="C17" s="171" t="s">
        <v>96</v>
      </c>
      <c r="D17" s="171" t="s">
        <v>97</v>
      </c>
      <c r="E17" s="23" t="s">
        <v>34</v>
      </c>
      <c r="F17" s="268" t="s">
        <v>34</v>
      </c>
      <c r="G17" s="171" t="s">
        <v>69</v>
      </c>
      <c r="H17" s="179">
        <v>12000</v>
      </c>
      <c r="I17" s="349">
        <v>60000</v>
      </c>
      <c r="J17" s="171"/>
      <c r="K17" s="1" t="s">
        <v>36</v>
      </c>
      <c r="L17" s="34" t="s">
        <v>76</v>
      </c>
      <c r="M17" s="180" t="s">
        <v>98</v>
      </c>
      <c r="N17" s="348" t="s">
        <v>78</v>
      </c>
      <c r="O17" s="65" t="s">
        <v>86</v>
      </c>
      <c r="P17" s="65" t="s">
        <v>99</v>
      </c>
      <c r="Q17" s="348">
        <v>46753</v>
      </c>
      <c r="R17" s="313" t="s">
        <v>79</v>
      </c>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row>
    <row r="18" spans="1:91" s="140" customFormat="1" ht="42.75" x14ac:dyDescent="0.2">
      <c r="A18" s="181"/>
      <c r="B18" s="171" t="s">
        <v>100</v>
      </c>
      <c r="C18" s="171" t="s">
        <v>100</v>
      </c>
      <c r="D18" s="171" t="s">
        <v>101</v>
      </c>
      <c r="E18" s="23" t="s">
        <v>34</v>
      </c>
      <c r="F18" s="165" t="s">
        <v>35</v>
      </c>
      <c r="G18" s="171"/>
      <c r="H18" s="179"/>
      <c r="I18" s="182" t="s">
        <v>102</v>
      </c>
      <c r="J18" s="171"/>
      <c r="K18" s="1" t="s">
        <v>36</v>
      </c>
      <c r="L18" s="97" t="s">
        <v>76</v>
      </c>
      <c r="M18" s="183">
        <v>44287</v>
      </c>
      <c r="N18" s="184" t="s">
        <v>78</v>
      </c>
      <c r="O18" s="65" t="s">
        <v>86</v>
      </c>
      <c r="P18" s="65" t="s">
        <v>39</v>
      </c>
      <c r="Q18" s="496">
        <v>45383</v>
      </c>
      <c r="R18" s="313" t="s">
        <v>79</v>
      </c>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row>
    <row r="19" spans="1:91" s="140" customFormat="1" ht="42.75" x14ac:dyDescent="0.2">
      <c r="A19" s="12"/>
      <c r="B19" s="12" t="s">
        <v>103</v>
      </c>
      <c r="C19" s="12" t="s">
        <v>103</v>
      </c>
      <c r="D19" s="12" t="s">
        <v>104</v>
      </c>
      <c r="E19" s="23" t="s">
        <v>34</v>
      </c>
      <c r="F19" s="171" t="s">
        <v>34</v>
      </c>
      <c r="G19" s="12" t="s">
        <v>35</v>
      </c>
      <c r="H19" s="185">
        <v>-32000</v>
      </c>
      <c r="I19" s="186">
        <f>SUM(H19*O19)</f>
        <v>-96000</v>
      </c>
      <c r="J19" s="12"/>
      <c r="K19" s="1" t="s">
        <v>36</v>
      </c>
      <c r="L19" s="37" t="s">
        <v>105</v>
      </c>
      <c r="M19" s="187">
        <v>43252</v>
      </c>
      <c r="N19" s="62" t="s">
        <v>106</v>
      </c>
      <c r="O19" s="12">
        <v>3</v>
      </c>
      <c r="P19" s="12">
        <v>2</v>
      </c>
      <c r="Q19" s="497" t="s">
        <v>107</v>
      </c>
      <c r="R19" s="190" t="s">
        <v>108</v>
      </c>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row>
    <row r="20" spans="1:91" s="140" customFormat="1" ht="42.75" x14ac:dyDescent="0.2">
      <c r="A20" s="103"/>
      <c r="B20" s="103" t="s">
        <v>109</v>
      </c>
      <c r="C20" s="103" t="s">
        <v>109</v>
      </c>
      <c r="D20" s="103" t="s">
        <v>110</v>
      </c>
      <c r="E20" s="23" t="s">
        <v>35</v>
      </c>
      <c r="F20" s="23" t="s">
        <v>35</v>
      </c>
      <c r="G20" s="103" t="s">
        <v>35</v>
      </c>
      <c r="H20" s="104">
        <v>113988</v>
      </c>
      <c r="I20" s="104">
        <v>569940</v>
      </c>
      <c r="J20" s="103" t="s">
        <v>111</v>
      </c>
      <c r="K20" s="1" t="s">
        <v>36</v>
      </c>
      <c r="L20" s="103" t="s">
        <v>112</v>
      </c>
      <c r="M20" s="103">
        <v>43922</v>
      </c>
      <c r="N20" s="103">
        <v>45747</v>
      </c>
      <c r="O20" s="103" t="s">
        <v>63</v>
      </c>
      <c r="P20" s="103" t="s">
        <v>52</v>
      </c>
      <c r="Q20" s="121">
        <v>45747</v>
      </c>
      <c r="R20" s="29" t="s">
        <v>113</v>
      </c>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row>
    <row r="21" spans="1:91" s="140" customFormat="1" ht="42.75" x14ac:dyDescent="0.2">
      <c r="A21" s="32"/>
      <c r="B21" s="38" t="s">
        <v>114</v>
      </c>
      <c r="C21" s="189" t="s">
        <v>114</v>
      </c>
      <c r="D21" s="123" t="s">
        <v>115</v>
      </c>
      <c r="E21" s="117" t="s">
        <v>34</v>
      </c>
      <c r="F21" s="268" t="s">
        <v>34</v>
      </c>
      <c r="G21" s="123"/>
      <c r="H21" s="279">
        <v>9050</v>
      </c>
      <c r="I21" s="279">
        <v>27150</v>
      </c>
      <c r="J21" s="123"/>
      <c r="K21" s="226" t="s">
        <v>36</v>
      </c>
      <c r="L21" s="167" t="s">
        <v>105</v>
      </c>
      <c r="M21" s="233">
        <v>44409</v>
      </c>
      <c r="N21" s="280">
        <v>45504</v>
      </c>
      <c r="O21" s="280" t="s">
        <v>44</v>
      </c>
      <c r="P21" s="167" t="s">
        <v>116</v>
      </c>
      <c r="Q21" s="498">
        <v>45504</v>
      </c>
      <c r="R21" s="3" t="s">
        <v>46</v>
      </c>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row>
    <row r="22" spans="1:91" s="140" customFormat="1" ht="42.75" x14ac:dyDescent="0.2">
      <c r="A22" s="94"/>
      <c r="B22" s="97" t="s">
        <v>117</v>
      </c>
      <c r="C22" s="281" t="s">
        <v>117</v>
      </c>
      <c r="D22" s="97" t="s">
        <v>118</v>
      </c>
      <c r="E22" s="282" t="s">
        <v>34</v>
      </c>
      <c r="F22" s="171" t="s">
        <v>34</v>
      </c>
      <c r="G22" s="171" t="s">
        <v>69</v>
      </c>
      <c r="H22" s="275">
        <v>3000</v>
      </c>
      <c r="I22" s="275">
        <v>16000</v>
      </c>
      <c r="J22" s="97" t="s">
        <v>69</v>
      </c>
      <c r="K22" s="119" t="s">
        <v>36</v>
      </c>
      <c r="L22" s="97" t="s">
        <v>105</v>
      </c>
      <c r="M22" s="109">
        <v>43191</v>
      </c>
      <c r="N22" s="184">
        <v>44287</v>
      </c>
      <c r="O22" s="184" t="s">
        <v>71</v>
      </c>
      <c r="P22" s="97" t="s">
        <v>119</v>
      </c>
      <c r="Q22" s="258">
        <v>45382</v>
      </c>
      <c r="R22" s="3" t="s">
        <v>46</v>
      </c>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row>
    <row r="23" spans="1:91" s="144" customFormat="1" ht="42.75" x14ac:dyDescent="0.25">
      <c r="A23" s="192" t="s">
        <v>120</v>
      </c>
      <c r="B23" s="193" t="s">
        <v>109</v>
      </c>
      <c r="C23" s="193" t="s">
        <v>109</v>
      </c>
      <c r="D23" s="193" t="s">
        <v>110</v>
      </c>
      <c r="E23" s="23" t="s">
        <v>34</v>
      </c>
      <c r="F23" s="165" t="s">
        <v>35</v>
      </c>
      <c r="G23" s="192" t="s">
        <v>35</v>
      </c>
      <c r="H23" s="194">
        <v>113988</v>
      </c>
      <c r="I23" s="195">
        <v>569940</v>
      </c>
      <c r="J23" s="192" t="s">
        <v>111</v>
      </c>
      <c r="K23" s="1" t="s">
        <v>36</v>
      </c>
      <c r="L23" s="196" t="s">
        <v>105</v>
      </c>
      <c r="M23" s="197">
        <v>43922</v>
      </c>
      <c r="N23" s="198">
        <v>45747</v>
      </c>
      <c r="O23" s="193" t="s">
        <v>63</v>
      </c>
      <c r="P23" s="193" t="s">
        <v>52</v>
      </c>
      <c r="Q23" s="499">
        <v>45747</v>
      </c>
      <c r="R23" s="193" t="s">
        <v>113</v>
      </c>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row>
    <row r="24" spans="1:91" s="144" customFormat="1" ht="71.25" x14ac:dyDescent="0.25">
      <c r="A24" s="192"/>
      <c r="B24" s="193" t="s">
        <v>121</v>
      </c>
      <c r="C24" s="193" t="s">
        <v>122</v>
      </c>
      <c r="D24" s="193" t="s">
        <v>123</v>
      </c>
      <c r="E24" s="23" t="s">
        <v>34</v>
      </c>
      <c r="F24" s="171" t="s">
        <v>34</v>
      </c>
      <c r="G24" s="192" t="s">
        <v>34</v>
      </c>
      <c r="H24" s="193"/>
      <c r="I24" s="195">
        <v>30250</v>
      </c>
      <c r="J24" s="192" t="s">
        <v>111</v>
      </c>
      <c r="K24" s="1" t="s">
        <v>36</v>
      </c>
      <c r="L24" s="196" t="s">
        <v>105</v>
      </c>
      <c r="M24" s="197" t="s">
        <v>124</v>
      </c>
      <c r="N24" s="198">
        <v>44043</v>
      </c>
      <c r="O24" s="193" t="s">
        <v>125</v>
      </c>
      <c r="P24" s="193" t="s">
        <v>111</v>
      </c>
      <c r="Q24" s="473">
        <v>45505</v>
      </c>
      <c r="R24" s="193" t="s">
        <v>126</v>
      </c>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row>
    <row r="25" spans="1:91" s="144" customFormat="1" ht="42.75" x14ac:dyDescent="0.25">
      <c r="A25" s="199"/>
      <c r="B25" s="474" t="s">
        <v>127</v>
      </c>
      <c r="C25" s="474" t="s">
        <v>128</v>
      </c>
      <c r="D25" s="475" t="s">
        <v>129</v>
      </c>
      <c r="E25" s="476" t="s">
        <v>34</v>
      </c>
      <c r="F25" s="171" t="s">
        <v>34</v>
      </c>
      <c r="G25" s="477" t="s">
        <v>34</v>
      </c>
      <c r="H25" s="478">
        <v>3568</v>
      </c>
      <c r="I25" s="478">
        <v>49218</v>
      </c>
      <c r="J25" s="477" t="s">
        <v>111</v>
      </c>
      <c r="K25" s="479" t="s">
        <v>36</v>
      </c>
      <c r="L25" s="480" t="s">
        <v>105</v>
      </c>
      <c r="M25" s="481" t="s">
        <v>130</v>
      </c>
      <c r="N25" s="482" t="s">
        <v>131</v>
      </c>
      <c r="O25" s="474" t="s">
        <v>71</v>
      </c>
      <c r="P25" s="474" t="s">
        <v>119</v>
      </c>
      <c r="Q25" s="500" t="s">
        <v>131</v>
      </c>
      <c r="R25" s="193" t="s">
        <v>132</v>
      </c>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row>
    <row r="26" spans="1:91" s="144" customFormat="1" ht="42.75" x14ac:dyDescent="0.25">
      <c r="A26" s="202"/>
      <c r="B26" s="304" t="s">
        <v>133</v>
      </c>
      <c r="C26" s="304" t="s">
        <v>134</v>
      </c>
      <c r="D26" s="315" t="s">
        <v>135</v>
      </c>
      <c r="E26" s="309" t="s">
        <v>34</v>
      </c>
      <c r="F26" s="310" t="s">
        <v>34</v>
      </c>
      <c r="G26" s="306" t="s">
        <v>69</v>
      </c>
      <c r="H26" s="307" t="s">
        <v>136</v>
      </c>
      <c r="I26" s="308" t="s">
        <v>136</v>
      </c>
      <c r="J26" s="270" t="s">
        <v>69</v>
      </c>
      <c r="K26" s="483" t="s">
        <v>36</v>
      </c>
      <c r="L26" s="484" t="s">
        <v>137</v>
      </c>
      <c r="M26" s="271">
        <v>44745</v>
      </c>
      <c r="N26" s="203">
        <v>45372</v>
      </c>
      <c r="O26" s="270" t="s">
        <v>52</v>
      </c>
      <c r="P26" s="270"/>
      <c r="Q26" s="501">
        <v>45372</v>
      </c>
      <c r="R26" s="521" t="s">
        <v>79</v>
      </c>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row>
    <row r="27" spans="1:91" s="144" customFormat="1" ht="42.75" x14ac:dyDescent="0.25">
      <c r="A27" s="299"/>
      <c r="B27" s="9" t="s">
        <v>138</v>
      </c>
      <c r="C27" s="196" t="s">
        <v>139</v>
      </c>
      <c r="D27" s="16" t="s">
        <v>140</v>
      </c>
      <c r="E27" s="23" t="s">
        <v>34</v>
      </c>
      <c r="F27" s="313" t="s">
        <v>35</v>
      </c>
      <c r="G27" s="192" t="s">
        <v>69</v>
      </c>
      <c r="H27" s="314" t="s">
        <v>69</v>
      </c>
      <c r="I27" s="465">
        <v>3136284</v>
      </c>
      <c r="J27" s="209" t="s">
        <v>69</v>
      </c>
      <c r="K27" s="1" t="s">
        <v>36</v>
      </c>
      <c r="L27" s="190" t="s">
        <v>137</v>
      </c>
      <c r="M27" s="211">
        <v>45076</v>
      </c>
      <c r="N27" s="305">
        <v>45883</v>
      </c>
      <c r="O27" s="204" t="s">
        <v>52</v>
      </c>
      <c r="P27" s="204"/>
      <c r="Q27" s="305">
        <v>45883</v>
      </c>
      <c r="R27" s="521" t="s">
        <v>46</v>
      </c>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row>
    <row r="28" spans="1:91" s="144" customFormat="1" ht="28.5" x14ac:dyDescent="0.25">
      <c r="A28" s="11"/>
      <c r="B28" s="95" t="s">
        <v>141</v>
      </c>
      <c r="C28" s="95" t="s">
        <v>142</v>
      </c>
      <c r="D28" s="138" t="s">
        <v>143</v>
      </c>
      <c r="E28" s="309" t="s">
        <v>34</v>
      </c>
      <c r="F28" s="310" t="s">
        <v>34</v>
      </c>
      <c r="G28" s="269" t="s">
        <v>144</v>
      </c>
      <c r="H28" s="311" t="s">
        <v>69</v>
      </c>
      <c r="I28" s="135">
        <v>40689</v>
      </c>
      <c r="J28" s="311" t="s">
        <v>69</v>
      </c>
      <c r="K28" s="96" t="s">
        <v>145</v>
      </c>
      <c r="L28" s="312" t="s">
        <v>137</v>
      </c>
      <c r="M28" s="136">
        <v>43800</v>
      </c>
      <c r="N28" s="137">
        <v>44408</v>
      </c>
      <c r="O28" s="95" t="s">
        <v>86</v>
      </c>
      <c r="P28" s="95" t="s">
        <v>39</v>
      </c>
      <c r="Q28" s="502">
        <v>45291</v>
      </c>
      <c r="R28" s="9" t="s">
        <v>146</v>
      </c>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row>
    <row r="29" spans="1:91" s="144" customFormat="1" ht="28.5" x14ac:dyDescent="0.25">
      <c r="A29" s="11"/>
      <c r="B29" s="95" t="s">
        <v>141</v>
      </c>
      <c r="C29" s="95" t="s">
        <v>147</v>
      </c>
      <c r="D29" s="138" t="s">
        <v>143</v>
      </c>
      <c r="E29" s="130" t="s">
        <v>34</v>
      </c>
      <c r="F29" s="268" t="s">
        <v>34</v>
      </c>
      <c r="G29" s="269" t="s">
        <v>144</v>
      </c>
      <c r="H29" s="9" t="s">
        <v>69</v>
      </c>
      <c r="I29" s="135">
        <v>20800</v>
      </c>
      <c r="J29" s="9" t="s">
        <v>69</v>
      </c>
      <c r="K29" s="96" t="s">
        <v>145</v>
      </c>
      <c r="L29" s="12" t="s">
        <v>137</v>
      </c>
      <c r="M29" s="136">
        <v>44561</v>
      </c>
      <c r="N29" s="137"/>
      <c r="O29" s="95" t="s">
        <v>86</v>
      </c>
      <c r="P29" s="95" t="s">
        <v>39</v>
      </c>
      <c r="Q29" s="502">
        <v>45291</v>
      </c>
      <c r="R29" s="9" t="s">
        <v>148</v>
      </c>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row>
    <row r="30" spans="1:91" s="144" customFormat="1" ht="42.75" x14ac:dyDescent="0.25">
      <c r="A30" s="209"/>
      <c r="B30" s="196" t="s">
        <v>149</v>
      </c>
      <c r="C30" s="209" t="s">
        <v>150</v>
      </c>
      <c r="D30" s="209" t="s">
        <v>151</v>
      </c>
      <c r="E30" s="23" t="s">
        <v>34</v>
      </c>
      <c r="F30" s="165" t="s">
        <v>35</v>
      </c>
      <c r="G30" s="209"/>
      <c r="H30" s="210">
        <v>510078.11</v>
      </c>
      <c r="I30" s="210">
        <v>510078.11</v>
      </c>
      <c r="J30" s="209"/>
      <c r="K30" s="1" t="s">
        <v>36</v>
      </c>
      <c r="L30" s="196" t="s">
        <v>152</v>
      </c>
      <c r="M30" s="211">
        <v>44721</v>
      </c>
      <c r="N30" s="211">
        <v>44757</v>
      </c>
      <c r="O30" s="209"/>
      <c r="P30" s="209"/>
      <c r="Q30" s="503">
        <v>45291</v>
      </c>
      <c r="R30" s="521" t="s">
        <v>46</v>
      </c>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row>
    <row r="31" spans="1:91" s="144" customFormat="1" ht="42.75" x14ac:dyDescent="0.25">
      <c r="A31" s="212"/>
      <c r="B31" s="200" t="s">
        <v>153</v>
      </c>
      <c r="C31" s="212" t="s">
        <v>154</v>
      </c>
      <c r="D31" s="212" t="s">
        <v>155</v>
      </c>
      <c r="E31" s="23" t="s">
        <v>34</v>
      </c>
      <c r="F31" s="165" t="s">
        <v>35</v>
      </c>
      <c r="G31" s="212"/>
      <c r="H31" s="213">
        <v>4579951.01</v>
      </c>
      <c r="I31" s="213">
        <v>4579951.01</v>
      </c>
      <c r="J31" s="212"/>
      <c r="K31" s="1" t="s">
        <v>36</v>
      </c>
      <c r="L31" s="200" t="s">
        <v>152</v>
      </c>
      <c r="M31" s="214">
        <v>44326</v>
      </c>
      <c r="N31" s="214">
        <v>44511</v>
      </c>
      <c r="O31" s="212"/>
      <c r="P31" s="212"/>
      <c r="Q31" s="504">
        <v>45230</v>
      </c>
      <c r="R31" s="521" t="s">
        <v>46</v>
      </c>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row>
    <row r="32" spans="1:91" s="144" customFormat="1" ht="61.5" customHeight="1" x14ac:dyDescent="0.25">
      <c r="A32" s="209"/>
      <c r="B32" s="196" t="s">
        <v>156</v>
      </c>
      <c r="C32" s="209" t="s">
        <v>154</v>
      </c>
      <c r="D32" s="209" t="s">
        <v>157</v>
      </c>
      <c r="E32" s="130" t="s">
        <v>34</v>
      </c>
      <c r="F32" s="165" t="s">
        <v>35</v>
      </c>
      <c r="G32" s="212"/>
      <c r="H32" s="215">
        <v>2742147</v>
      </c>
      <c r="I32" s="215">
        <v>2742147</v>
      </c>
      <c r="J32" s="209"/>
      <c r="K32" s="1" t="s">
        <v>36</v>
      </c>
      <c r="L32" s="209" t="s">
        <v>137</v>
      </c>
      <c r="M32" s="211">
        <v>44259</v>
      </c>
      <c r="N32" s="211">
        <v>44687</v>
      </c>
      <c r="O32" s="209"/>
      <c r="P32" s="209"/>
      <c r="Q32" s="503">
        <v>45230</v>
      </c>
      <c r="R32" s="521" t="s">
        <v>46</v>
      </c>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row>
    <row r="33" spans="1:91" s="144" customFormat="1" ht="42.75" x14ac:dyDescent="0.25">
      <c r="A33" s="209"/>
      <c r="B33" s="200" t="s">
        <v>158</v>
      </c>
      <c r="C33" s="212" t="s">
        <v>154</v>
      </c>
      <c r="D33" s="212" t="s">
        <v>159</v>
      </c>
      <c r="E33" s="23" t="s">
        <v>34</v>
      </c>
      <c r="F33" s="9" t="s">
        <v>35</v>
      </c>
      <c r="G33" s="209"/>
      <c r="H33" s="216">
        <v>2076791</v>
      </c>
      <c r="I33" s="216">
        <v>2076791</v>
      </c>
      <c r="J33" s="212"/>
      <c r="K33" s="1" t="s">
        <v>36</v>
      </c>
      <c r="L33" s="212" t="s">
        <v>137</v>
      </c>
      <c r="M33" s="214">
        <v>44175</v>
      </c>
      <c r="N33" s="214">
        <v>44515</v>
      </c>
      <c r="O33" s="212"/>
      <c r="P33" s="212"/>
      <c r="Q33" s="504">
        <v>45245</v>
      </c>
      <c r="R33" s="521" t="s">
        <v>46</v>
      </c>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c r="CJ33" s="205"/>
      <c r="CK33" s="205"/>
      <c r="CL33" s="205"/>
      <c r="CM33" s="205"/>
    </row>
    <row r="34" spans="1:91" s="144" customFormat="1" ht="42.75" x14ac:dyDescent="0.25">
      <c r="A34" s="209"/>
      <c r="B34" s="17" t="s">
        <v>160</v>
      </c>
      <c r="C34" s="9" t="s">
        <v>161</v>
      </c>
      <c r="D34" s="116" t="s">
        <v>162</v>
      </c>
      <c r="E34" s="262" t="s">
        <v>34</v>
      </c>
      <c r="F34" s="263" t="s">
        <v>34</v>
      </c>
      <c r="G34" s="118" t="s">
        <v>69</v>
      </c>
      <c r="H34" s="18" t="s">
        <v>69</v>
      </c>
      <c r="I34" s="18">
        <v>36000</v>
      </c>
      <c r="J34" s="17" t="s">
        <v>69</v>
      </c>
      <c r="K34" s="1" t="s">
        <v>36</v>
      </c>
      <c r="L34" s="12" t="s">
        <v>137</v>
      </c>
      <c r="M34" s="19">
        <v>44099</v>
      </c>
      <c r="N34" s="17"/>
      <c r="O34" s="17" t="s">
        <v>119</v>
      </c>
      <c r="P34" s="17" t="s">
        <v>69</v>
      </c>
      <c r="Q34" s="504">
        <v>45322</v>
      </c>
      <c r="R34" s="17" t="s">
        <v>163</v>
      </c>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row>
    <row r="35" spans="1:91" s="144" customFormat="1" ht="42.75" x14ac:dyDescent="0.25">
      <c r="A35" s="209"/>
      <c r="B35" s="17" t="s">
        <v>160</v>
      </c>
      <c r="C35" s="9" t="s">
        <v>164</v>
      </c>
      <c r="D35" s="444" t="s">
        <v>165</v>
      </c>
      <c r="E35" s="262" t="s">
        <v>34</v>
      </c>
      <c r="F35" s="263" t="s">
        <v>34</v>
      </c>
      <c r="G35" s="118" t="s">
        <v>69</v>
      </c>
      <c r="H35" s="18" t="s">
        <v>69</v>
      </c>
      <c r="I35" s="18">
        <v>26513</v>
      </c>
      <c r="J35" s="17" t="s">
        <v>69</v>
      </c>
      <c r="K35" s="1" t="s">
        <v>36</v>
      </c>
      <c r="L35" s="12" t="s">
        <v>137</v>
      </c>
      <c r="M35" s="446">
        <v>43790</v>
      </c>
      <c r="N35" s="447"/>
      <c r="O35" s="447" t="s">
        <v>86</v>
      </c>
      <c r="P35" s="447" t="s">
        <v>69</v>
      </c>
      <c r="Q35" s="505">
        <v>45230</v>
      </c>
      <c r="R35" s="17" t="s">
        <v>163</v>
      </c>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row>
    <row r="36" spans="1:91" s="144" customFormat="1" ht="42.75" x14ac:dyDescent="0.25">
      <c r="A36" s="204"/>
      <c r="B36" s="200" t="s">
        <v>166</v>
      </c>
      <c r="C36" s="122" t="s">
        <v>167</v>
      </c>
      <c r="D36" s="445" t="s">
        <v>168</v>
      </c>
      <c r="E36" s="443" t="s">
        <v>34</v>
      </c>
      <c r="F36" s="263" t="s">
        <v>34</v>
      </c>
      <c r="G36" s="118" t="s">
        <v>69</v>
      </c>
      <c r="H36" s="442">
        <v>12500</v>
      </c>
      <c r="I36" s="442">
        <v>12500</v>
      </c>
      <c r="J36" s="17" t="s">
        <v>69</v>
      </c>
      <c r="K36" s="1" t="s">
        <v>36</v>
      </c>
      <c r="L36" s="14" t="s">
        <v>137</v>
      </c>
      <c r="M36" s="102">
        <v>44774</v>
      </c>
      <c r="N36" s="102">
        <v>45230</v>
      </c>
      <c r="O36" s="101" t="s">
        <v>86</v>
      </c>
      <c r="P36" s="101" t="s">
        <v>69</v>
      </c>
      <c r="Q36" s="344">
        <v>45230</v>
      </c>
      <c r="R36" s="17" t="s">
        <v>163</v>
      </c>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row>
    <row r="37" spans="1:91" s="143" customFormat="1" ht="42.75" x14ac:dyDescent="0.25">
      <c r="A37" s="270"/>
      <c r="B37" s="270" t="s">
        <v>169</v>
      </c>
      <c r="C37" s="304" t="s">
        <v>170</v>
      </c>
      <c r="D37" s="304" t="s">
        <v>171</v>
      </c>
      <c r="E37" s="262" t="s">
        <v>34</v>
      </c>
      <c r="F37" s="263" t="s">
        <v>34</v>
      </c>
      <c r="G37" s="207" t="s">
        <v>172</v>
      </c>
      <c r="H37" s="217">
        <v>14500</v>
      </c>
      <c r="I37" s="217">
        <v>43500</v>
      </c>
      <c r="J37" s="206"/>
      <c r="K37" s="1" t="s">
        <v>36</v>
      </c>
      <c r="L37" s="206" t="s">
        <v>173</v>
      </c>
      <c r="M37" s="271">
        <v>44287</v>
      </c>
      <c r="N37" s="271">
        <v>45382</v>
      </c>
      <c r="O37" s="270" t="s">
        <v>71</v>
      </c>
      <c r="P37" s="270"/>
      <c r="Q37" s="506">
        <v>45382</v>
      </c>
      <c r="R37" s="209" t="s">
        <v>174</v>
      </c>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8"/>
    </row>
    <row r="38" spans="1:91" s="129" customFormat="1" ht="85.5" x14ac:dyDescent="0.25">
      <c r="A38" s="101"/>
      <c r="B38" s="101" t="s">
        <v>169</v>
      </c>
      <c r="C38" s="99" t="s">
        <v>175</v>
      </c>
      <c r="D38" s="99" t="s">
        <v>176</v>
      </c>
      <c r="E38" s="23" t="s">
        <v>34</v>
      </c>
      <c r="F38" s="165" t="s">
        <v>35</v>
      </c>
      <c r="G38" s="99" t="s">
        <v>172</v>
      </c>
      <c r="H38" s="218">
        <v>84210</v>
      </c>
      <c r="I38" s="218">
        <v>252630</v>
      </c>
      <c r="J38" s="101"/>
      <c r="K38" s="1" t="s">
        <v>36</v>
      </c>
      <c r="L38" s="101" t="s">
        <v>173</v>
      </c>
      <c r="M38" s="102">
        <v>44287</v>
      </c>
      <c r="N38" s="102">
        <v>45382</v>
      </c>
      <c r="O38" s="101" t="s">
        <v>71</v>
      </c>
      <c r="P38" s="101"/>
      <c r="Q38" s="507">
        <v>45382</v>
      </c>
      <c r="R38" s="17" t="s">
        <v>174</v>
      </c>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127"/>
    </row>
    <row r="39" spans="1:91" s="142" customFormat="1" ht="71.25" x14ac:dyDescent="0.25">
      <c r="A39" s="165"/>
      <c r="B39" s="165" t="s">
        <v>169</v>
      </c>
      <c r="C39" s="165" t="s">
        <v>177</v>
      </c>
      <c r="D39" s="165" t="s">
        <v>178</v>
      </c>
      <c r="E39" s="23" t="s">
        <v>34</v>
      </c>
      <c r="F39" s="165" t="s">
        <v>35</v>
      </c>
      <c r="G39" s="165" t="s">
        <v>172</v>
      </c>
      <c r="H39" s="219">
        <v>105122</v>
      </c>
      <c r="I39" s="220">
        <v>315366</v>
      </c>
      <c r="J39" s="165"/>
      <c r="K39" s="1" t="s">
        <v>36</v>
      </c>
      <c r="L39" s="165" t="s">
        <v>173</v>
      </c>
      <c r="M39" s="221">
        <v>44287</v>
      </c>
      <c r="N39" s="221">
        <v>45382</v>
      </c>
      <c r="O39" s="165" t="s">
        <v>71</v>
      </c>
      <c r="P39" s="165"/>
      <c r="Q39" s="508">
        <v>45382</v>
      </c>
      <c r="R39" s="9" t="s">
        <v>174</v>
      </c>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188"/>
    </row>
    <row r="40" spans="1:91" s="142" customFormat="1" ht="85.5" x14ac:dyDescent="0.25">
      <c r="A40" s="165"/>
      <c r="B40" s="165" t="s">
        <v>169</v>
      </c>
      <c r="C40" s="165" t="s">
        <v>179</v>
      </c>
      <c r="D40" s="165" t="s">
        <v>180</v>
      </c>
      <c r="E40" s="23" t="s">
        <v>34</v>
      </c>
      <c r="F40" s="165" t="s">
        <v>35</v>
      </c>
      <c r="G40" s="165" t="s">
        <v>172</v>
      </c>
      <c r="H40" s="220">
        <v>73170</v>
      </c>
      <c r="I40" s="220">
        <v>233598</v>
      </c>
      <c r="J40" s="165"/>
      <c r="K40" s="1" t="s">
        <v>36</v>
      </c>
      <c r="L40" s="165" t="s">
        <v>173</v>
      </c>
      <c r="M40" s="221">
        <v>44287</v>
      </c>
      <c r="N40" s="221">
        <v>45382</v>
      </c>
      <c r="O40" s="165" t="s">
        <v>71</v>
      </c>
      <c r="P40" s="165"/>
      <c r="Q40" s="508">
        <v>45382</v>
      </c>
      <c r="R40" s="9" t="s">
        <v>174</v>
      </c>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188"/>
    </row>
    <row r="41" spans="1:91" s="81" customFormat="1" ht="71.25" x14ac:dyDescent="0.25">
      <c r="A41" s="30"/>
      <c r="B41" s="30" t="s">
        <v>181</v>
      </c>
      <c r="C41" s="30" t="s">
        <v>181</v>
      </c>
      <c r="D41" s="114" t="s">
        <v>182</v>
      </c>
      <c r="E41" s="117" t="s">
        <v>35</v>
      </c>
      <c r="F41" s="99" t="s">
        <v>35</v>
      </c>
      <c r="G41" s="161"/>
      <c r="H41" s="47" t="s">
        <v>183</v>
      </c>
      <c r="I41" s="47">
        <v>1383906</v>
      </c>
      <c r="J41" s="30"/>
      <c r="K41" s="1" t="s">
        <v>36</v>
      </c>
      <c r="L41" s="30" t="s">
        <v>184</v>
      </c>
      <c r="M41" s="48">
        <v>43191</v>
      </c>
      <c r="N41" s="48">
        <v>45016</v>
      </c>
      <c r="O41" s="30" t="s">
        <v>185</v>
      </c>
      <c r="P41" s="48">
        <v>45747</v>
      </c>
      <c r="Q41" s="509">
        <v>45747</v>
      </c>
      <c r="R41" s="522" t="s">
        <v>79</v>
      </c>
    </row>
    <row r="42" spans="1:91" s="81" customFormat="1" ht="42.75" x14ac:dyDescent="0.25">
      <c r="A42" s="29"/>
      <c r="B42" s="81" t="s">
        <v>186</v>
      </c>
      <c r="C42" s="29" t="s">
        <v>187</v>
      </c>
      <c r="D42" s="29" t="s">
        <v>188</v>
      </c>
      <c r="E42" s="117" t="s">
        <v>35</v>
      </c>
      <c r="F42" s="99" t="s">
        <v>35</v>
      </c>
      <c r="G42" s="169" t="s">
        <v>69</v>
      </c>
      <c r="H42" s="46" t="s">
        <v>144</v>
      </c>
      <c r="I42" s="46">
        <v>197885</v>
      </c>
      <c r="J42" s="11" t="s">
        <v>144</v>
      </c>
      <c r="K42" s="1" t="s">
        <v>36</v>
      </c>
      <c r="L42" s="29" t="s">
        <v>137</v>
      </c>
      <c r="M42" s="29">
        <v>43131</v>
      </c>
      <c r="N42" s="29"/>
      <c r="O42" s="29">
        <v>44592</v>
      </c>
      <c r="P42" s="29"/>
      <c r="Q42" s="510">
        <v>45169</v>
      </c>
      <c r="R42" s="29" t="s">
        <v>146</v>
      </c>
    </row>
    <row r="43" spans="1:91" s="145" customFormat="1" ht="42.75" x14ac:dyDescent="0.25">
      <c r="A43" s="44"/>
      <c r="B43" s="20" t="s">
        <v>189</v>
      </c>
      <c r="C43" s="10" t="s">
        <v>190</v>
      </c>
      <c r="D43" s="10" t="s">
        <v>191</v>
      </c>
      <c r="E43" s="134" t="s">
        <v>34</v>
      </c>
      <c r="F43" s="268" t="s">
        <v>34</v>
      </c>
      <c r="G43" s="18" t="s">
        <v>69</v>
      </c>
      <c r="H43" s="18" t="s">
        <v>69</v>
      </c>
      <c r="I43" s="41">
        <v>78088</v>
      </c>
      <c r="J43" s="17" t="s">
        <v>69</v>
      </c>
      <c r="K43" s="1" t="s">
        <v>36</v>
      </c>
      <c r="L43" s="12" t="s">
        <v>137</v>
      </c>
      <c r="M43" s="13">
        <v>44118</v>
      </c>
      <c r="N43" s="91">
        <v>44371</v>
      </c>
      <c r="O43" s="15" t="s">
        <v>71</v>
      </c>
      <c r="P43" s="99" t="s">
        <v>192</v>
      </c>
      <c r="Q43" s="432">
        <v>45494</v>
      </c>
      <c r="R43" s="9" t="s">
        <v>193</v>
      </c>
    </row>
    <row r="44" spans="1:91" s="145" customFormat="1" ht="42.75" x14ac:dyDescent="0.25">
      <c r="A44" s="11"/>
      <c r="B44" s="10" t="s">
        <v>194</v>
      </c>
      <c r="C44" s="10" t="s">
        <v>195</v>
      </c>
      <c r="D44" s="15" t="s">
        <v>196</v>
      </c>
      <c r="E44" s="134" t="s">
        <v>34</v>
      </c>
      <c r="F44" s="268" t="s">
        <v>34</v>
      </c>
      <c r="G44" s="170" t="s">
        <v>144</v>
      </c>
      <c r="H44" s="10"/>
      <c r="I44" s="41">
        <v>27560</v>
      </c>
      <c r="J44" s="11" t="s">
        <v>144</v>
      </c>
      <c r="K44" s="1" t="s">
        <v>36</v>
      </c>
      <c r="L44" s="12" t="s">
        <v>137</v>
      </c>
      <c r="M44" s="13">
        <v>43441</v>
      </c>
      <c r="N44" s="13">
        <v>44592</v>
      </c>
      <c r="O44" s="10" t="s">
        <v>197</v>
      </c>
      <c r="P44" s="10" t="s">
        <v>39</v>
      </c>
      <c r="Q44" s="511">
        <v>45199</v>
      </c>
      <c r="R44" s="9" t="s">
        <v>146</v>
      </c>
    </row>
    <row r="45" spans="1:91" s="145" customFormat="1" ht="57" x14ac:dyDescent="0.25">
      <c r="A45" s="11"/>
      <c r="B45" s="10" t="s">
        <v>194</v>
      </c>
      <c r="C45" s="10" t="s">
        <v>198</v>
      </c>
      <c r="D45" s="15" t="s">
        <v>199</v>
      </c>
      <c r="E45" s="117" t="s">
        <v>34</v>
      </c>
      <c r="F45" s="171" t="s">
        <v>34</v>
      </c>
      <c r="G45" s="101" t="s">
        <v>144</v>
      </c>
      <c r="H45" s="339">
        <v>36900</v>
      </c>
      <c r="I45" s="339">
        <v>36900</v>
      </c>
      <c r="J45" s="11" t="s">
        <v>144</v>
      </c>
      <c r="K45" s="1" t="s">
        <v>36</v>
      </c>
      <c r="L45" s="12" t="s">
        <v>137</v>
      </c>
      <c r="M45" s="13">
        <v>43628</v>
      </c>
      <c r="N45" s="10" t="s">
        <v>200</v>
      </c>
      <c r="O45" s="10" t="s">
        <v>201</v>
      </c>
      <c r="P45" s="10" t="s">
        <v>39</v>
      </c>
      <c r="Q45" s="511">
        <v>45291</v>
      </c>
      <c r="R45" s="9" t="s">
        <v>146</v>
      </c>
    </row>
    <row r="46" spans="1:91" s="145" customFormat="1" ht="42.75" x14ac:dyDescent="0.25">
      <c r="A46" s="11"/>
      <c r="B46" s="10" t="s">
        <v>194</v>
      </c>
      <c r="C46" s="10" t="s">
        <v>202</v>
      </c>
      <c r="D46" s="15" t="s">
        <v>203</v>
      </c>
      <c r="E46" s="338" t="s">
        <v>34</v>
      </c>
      <c r="F46" s="310" t="s">
        <v>34</v>
      </c>
      <c r="G46" s="269" t="s">
        <v>144</v>
      </c>
      <c r="H46" s="10"/>
      <c r="I46" s="42" t="s">
        <v>204</v>
      </c>
      <c r="J46" s="11" t="s">
        <v>144</v>
      </c>
      <c r="K46" s="1" t="s">
        <v>36</v>
      </c>
      <c r="L46" s="12" t="s">
        <v>137</v>
      </c>
      <c r="M46" s="13">
        <v>43654</v>
      </c>
      <c r="N46" s="10" t="s">
        <v>200</v>
      </c>
      <c r="O46" s="10" t="s">
        <v>201</v>
      </c>
      <c r="P46" s="10" t="s">
        <v>39</v>
      </c>
      <c r="Q46" s="511">
        <v>45291</v>
      </c>
      <c r="R46" s="9" t="s">
        <v>146</v>
      </c>
    </row>
    <row r="47" spans="1:91" s="145" customFormat="1" ht="42.75" x14ac:dyDescent="0.25">
      <c r="A47" s="11"/>
      <c r="B47" s="23" t="s">
        <v>194</v>
      </c>
      <c r="C47" s="23" t="s">
        <v>205</v>
      </c>
      <c r="D47" s="25" t="s">
        <v>206</v>
      </c>
      <c r="E47" s="134" t="s">
        <v>34</v>
      </c>
      <c r="F47" s="268" t="s">
        <v>34</v>
      </c>
      <c r="G47" s="273" t="s">
        <v>144</v>
      </c>
      <c r="H47" s="23"/>
      <c r="I47" s="43">
        <v>49750</v>
      </c>
      <c r="J47" s="11" t="s">
        <v>144</v>
      </c>
      <c r="K47" s="1" t="s">
        <v>36</v>
      </c>
      <c r="L47" s="12" t="s">
        <v>137</v>
      </c>
      <c r="M47" s="24">
        <v>44245</v>
      </c>
      <c r="N47" s="24">
        <v>44865</v>
      </c>
      <c r="O47" s="25" t="s">
        <v>201</v>
      </c>
      <c r="P47" s="10" t="s">
        <v>39</v>
      </c>
      <c r="Q47" s="512">
        <v>45196</v>
      </c>
      <c r="R47" s="23" t="s">
        <v>207</v>
      </c>
    </row>
    <row r="48" spans="1:91" s="145" customFormat="1" ht="42.75" x14ac:dyDescent="0.25">
      <c r="A48" s="11"/>
      <c r="B48" s="130" t="s">
        <v>194</v>
      </c>
      <c r="C48" s="130" t="s">
        <v>208</v>
      </c>
      <c r="D48" s="133" t="s">
        <v>155</v>
      </c>
      <c r="E48" s="134" t="s">
        <v>34</v>
      </c>
      <c r="F48" s="165" t="s">
        <v>35</v>
      </c>
      <c r="G48" s="274" t="s">
        <v>144</v>
      </c>
      <c r="H48" s="130"/>
      <c r="I48" s="131">
        <v>36954371.520000003</v>
      </c>
      <c r="J48" s="11" t="s">
        <v>144</v>
      </c>
      <c r="K48" s="1" t="s">
        <v>36</v>
      </c>
      <c r="L48" s="12" t="s">
        <v>137</v>
      </c>
      <c r="M48" s="132">
        <v>44292</v>
      </c>
      <c r="N48" s="132">
        <v>44837</v>
      </c>
      <c r="O48" s="25" t="s">
        <v>201</v>
      </c>
      <c r="P48" s="10" t="s">
        <v>39</v>
      </c>
      <c r="Q48" s="512">
        <v>45196</v>
      </c>
      <c r="R48" s="23" t="s">
        <v>46</v>
      </c>
    </row>
    <row r="49" spans="1:91" ht="42.75" x14ac:dyDescent="0.25">
      <c r="A49" s="318"/>
      <c r="B49" s="134" t="s">
        <v>194</v>
      </c>
      <c r="C49" s="134" t="s">
        <v>209</v>
      </c>
      <c r="D49" s="319" t="s">
        <v>210</v>
      </c>
      <c r="E49" s="134" t="s">
        <v>34</v>
      </c>
      <c r="F49" s="268" t="s">
        <v>34</v>
      </c>
      <c r="G49" s="320" t="s">
        <v>35</v>
      </c>
      <c r="H49" s="134"/>
      <c r="I49" s="321">
        <v>66450</v>
      </c>
      <c r="J49" s="28" t="s">
        <v>144</v>
      </c>
      <c r="K49" s="224" t="s">
        <v>36</v>
      </c>
      <c r="L49" s="32" t="s">
        <v>137</v>
      </c>
      <c r="M49" s="322">
        <v>44614</v>
      </c>
      <c r="N49" s="322">
        <v>44837</v>
      </c>
      <c r="O49" s="133" t="s">
        <v>201</v>
      </c>
      <c r="P49" s="27" t="s">
        <v>39</v>
      </c>
      <c r="Q49" s="323">
        <v>45291</v>
      </c>
      <c r="R49" s="9" t="s">
        <v>211</v>
      </c>
    </row>
    <row r="50" spans="1:91" s="324" customFormat="1" ht="42.75" x14ac:dyDescent="0.2">
      <c r="A50" s="272"/>
      <c r="B50" s="333" t="s">
        <v>212</v>
      </c>
      <c r="C50" s="325" t="s">
        <v>213</v>
      </c>
      <c r="D50" s="228" t="s">
        <v>214</v>
      </c>
      <c r="E50" s="229" t="s">
        <v>34</v>
      </c>
      <c r="F50" s="229" t="s">
        <v>34</v>
      </c>
      <c r="G50" s="229" t="s">
        <v>69</v>
      </c>
      <c r="H50" s="229"/>
      <c r="I50" s="326">
        <v>55229.06</v>
      </c>
      <c r="J50" s="328" t="s">
        <v>69</v>
      </c>
      <c r="K50" s="119" t="s">
        <v>36</v>
      </c>
      <c r="L50" s="329" t="s">
        <v>70</v>
      </c>
      <c r="M50" s="327">
        <v>44781</v>
      </c>
      <c r="N50" s="327">
        <v>45511</v>
      </c>
      <c r="O50" s="229" t="s">
        <v>119</v>
      </c>
      <c r="P50" s="229" t="s">
        <v>119</v>
      </c>
      <c r="Q50" s="513">
        <v>45511</v>
      </c>
      <c r="R50" s="29" t="s">
        <v>215</v>
      </c>
    </row>
    <row r="51" spans="1:91" s="324" customFormat="1" ht="42.75" x14ac:dyDescent="0.2">
      <c r="A51" s="272"/>
      <c r="B51" s="333" t="s">
        <v>216</v>
      </c>
      <c r="C51" s="362" t="s">
        <v>217</v>
      </c>
      <c r="D51" s="334" t="s">
        <v>218</v>
      </c>
      <c r="E51" s="335" t="s">
        <v>34</v>
      </c>
      <c r="F51" s="335" t="s">
        <v>35</v>
      </c>
      <c r="G51" s="335" t="s">
        <v>219</v>
      </c>
      <c r="H51" s="335"/>
      <c r="I51" s="363">
        <v>2580000</v>
      </c>
      <c r="J51" s="364" t="s">
        <v>69</v>
      </c>
      <c r="K51" s="226" t="s">
        <v>36</v>
      </c>
      <c r="L51" s="365" t="s">
        <v>137</v>
      </c>
      <c r="M51" s="366">
        <v>44441</v>
      </c>
      <c r="N51" s="366">
        <v>45016</v>
      </c>
      <c r="O51" s="335" t="s">
        <v>220</v>
      </c>
      <c r="P51" s="335" t="s">
        <v>69</v>
      </c>
      <c r="Q51" s="514">
        <v>45230</v>
      </c>
      <c r="R51" s="29" t="s">
        <v>126</v>
      </c>
    </row>
    <row r="52" spans="1:91" s="324" customFormat="1" ht="42.75" x14ac:dyDescent="0.2">
      <c r="A52" s="360"/>
      <c r="B52" s="325" t="s">
        <v>221</v>
      </c>
      <c r="C52" s="325" t="s">
        <v>221</v>
      </c>
      <c r="D52" s="230" t="s">
        <v>222</v>
      </c>
      <c r="E52" s="230" t="s">
        <v>35</v>
      </c>
      <c r="F52" s="230" t="s">
        <v>34</v>
      </c>
      <c r="G52" s="229" t="s">
        <v>69</v>
      </c>
      <c r="H52" s="361">
        <v>50000</v>
      </c>
      <c r="I52" s="345">
        <v>139475</v>
      </c>
      <c r="J52" s="230" t="s">
        <v>69</v>
      </c>
      <c r="K52" s="119" t="s">
        <v>36</v>
      </c>
      <c r="L52" s="230" t="s">
        <v>105</v>
      </c>
      <c r="M52" s="232">
        <v>44977</v>
      </c>
      <c r="N52" s="232">
        <v>46072</v>
      </c>
      <c r="O52" s="230" t="s">
        <v>71</v>
      </c>
      <c r="P52" s="236" t="s">
        <v>223</v>
      </c>
      <c r="Q52" s="515">
        <v>46072</v>
      </c>
      <c r="R52" s="523" t="s">
        <v>113</v>
      </c>
    </row>
    <row r="53" spans="1:91" s="324" customFormat="1" ht="42.75" x14ac:dyDescent="0.2">
      <c r="A53" s="372"/>
      <c r="B53" s="373" t="s">
        <v>224</v>
      </c>
      <c r="C53" s="373" t="s">
        <v>225</v>
      </c>
      <c r="D53" s="272" t="s">
        <v>226</v>
      </c>
      <c r="E53" s="272" t="s">
        <v>34</v>
      </c>
      <c r="F53" s="272" t="s">
        <v>34</v>
      </c>
      <c r="G53" s="335" t="s">
        <v>34</v>
      </c>
      <c r="H53" s="374">
        <v>219282</v>
      </c>
      <c r="I53" s="375">
        <v>219282</v>
      </c>
      <c r="J53" s="272" t="s">
        <v>69</v>
      </c>
      <c r="K53" s="226" t="s">
        <v>36</v>
      </c>
      <c r="L53" s="272" t="s">
        <v>137</v>
      </c>
      <c r="M53" s="340">
        <v>45015</v>
      </c>
      <c r="N53" s="340">
        <v>45351</v>
      </c>
      <c r="O53" s="272" t="s">
        <v>227</v>
      </c>
      <c r="P53" s="346" t="s">
        <v>69</v>
      </c>
      <c r="Q53" s="516">
        <v>45351</v>
      </c>
      <c r="R53" s="523" t="s">
        <v>215</v>
      </c>
    </row>
    <row r="54" spans="1:91" s="370" customFormat="1" ht="30" x14ac:dyDescent="0.25">
      <c r="A54" s="371"/>
      <c r="B54" s="448" t="s">
        <v>228</v>
      </c>
      <c r="C54" s="449" t="s">
        <v>229</v>
      </c>
      <c r="D54" s="448" t="s">
        <v>230</v>
      </c>
      <c r="E54" s="448" t="s">
        <v>34</v>
      </c>
      <c r="F54" s="448" t="s">
        <v>34</v>
      </c>
      <c r="G54" s="448"/>
      <c r="H54" s="450">
        <v>4300</v>
      </c>
      <c r="I54" s="450">
        <v>13000</v>
      </c>
      <c r="J54" s="448"/>
      <c r="K54" s="449" t="s">
        <v>36</v>
      </c>
      <c r="L54" s="373" t="s">
        <v>70</v>
      </c>
      <c r="M54" s="451">
        <v>44287</v>
      </c>
      <c r="N54" s="451">
        <v>44651</v>
      </c>
      <c r="O54" s="452" t="s">
        <v>38</v>
      </c>
      <c r="P54" s="453" t="s">
        <v>39</v>
      </c>
      <c r="Q54" s="517">
        <v>45382</v>
      </c>
      <c r="R54" s="524" t="s">
        <v>56</v>
      </c>
    </row>
    <row r="55" spans="1:91" s="145" customFormat="1" ht="43.5" x14ac:dyDescent="0.25">
      <c r="A55" s="26"/>
      <c r="B55" s="454" t="s">
        <v>231</v>
      </c>
      <c r="C55" s="454" t="s">
        <v>231</v>
      </c>
      <c r="D55" s="454" t="s">
        <v>232</v>
      </c>
      <c r="E55" s="454" t="s">
        <v>34</v>
      </c>
      <c r="F55" s="454" t="s">
        <v>35</v>
      </c>
      <c r="G55" s="454" t="s">
        <v>219</v>
      </c>
      <c r="H55" s="454"/>
      <c r="I55" s="201">
        <v>299319.07</v>
      </c>
      <c r="J55" s="454" t="s">
        <v>69</v>
      </c>
      <c r="K55" s="456" t="s">
        <v>36</v>
      </c>
      <c r="L55" s="454" t="s">
        <v>137</v>
      </c>
      <c r="M55" s="455">
        <v>45057</v>
      </c>
      <c r="N55" s="455">
        <v>45169</v>
      </c>
      <c r="O55" s="454" t="s">
        <v>233</v>
      </c>
      <c r="P55" s="454" t="s">
        <v>69</v>
      </c>
      <c r="Q55" s="518">
        <v>45169</v>
      </c>
      <c r="R55" s="525" t="s">
        <v>234</v>
      </c>
    </row>
    <row r="56" spans="1:91" s="140" customFormat="1" ht="42.75" x14ac:dyDescent="0.2">
      <c r="A56" s="178"/>
      <c r="B56" s="171" t="s">
        <v>235</v>
      </c>
      <c r="C56" s="171" t="s">
        <v>235</v>
      </c>
      <c r="D56" s="171" t="s">
        <v>236</v>
      </c>
      <c r="E56" s="23" t="s">
        <v>34</v>
      </c>
      <c r="F56" s="171" t="s">
        <v>34</v>
      </c>
      <c r="G56" s="171" t="s">
        <v>69</v>
      </c>
      <c r="H56" s="179" t="s">
        <v>89</v>
      </c>
      <c r="I56" s="457">
        <v>95478.63</v>
      </c>
      <c r="J56" s="171"/>
      <c r="K56" s="1" t="s">
        <v>36</v>
      </c>
      <c r="L56" s="36" t="s">
        <v>76</v>
      </c>
      <c r="M56" s="455">
        <v>44893</v>
      </c>
      <c r="N56" s="297">
        <v>45988</v>
      </c>
      <c r="O56" s="65" t="s">
        <v>71</v>
      </c>
      <c r="P56" s="65" t="s">
        <v>116</v>
      </c>
      <c r="Q56" s="519">
        <v>45988</v>
      </c>
      <c r="R56" s="523" t="s">
        <v>113</v>
      </c>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row>
    <row r="57" spans="1:91" x14ac:dyDescent="0.25">
      <c r="A57" s="45"/>
    </row>
    <row r="58" spans="1:91" x14ac:dyDescent="0.25">
      <c r="A58" s="45"/>
    </row>
    <row r="59" spans="1:91" x14ac:dyDescent="0.25">
      <c r="A59" s="45"/>
    </row>
    <row r="60" spans="1:91" x14ac:dyDescent="0.25">
      <c r="A60" s="45"/>
    </row>
    <row r="61" spans="1:91" x14ac:dyDescent="0.25">
      <c r="A61" s="45"/>
    </row>
    <row r="62" spans="1:91" x14ac:dyDescent="0.25">
      <c r="A62" s="45"/>
    </row>
    <row r="63" spans="1:91" x14ac:dyDescent="0.25">
      <c r="A63" s="26"/>
    </row>
  </sheetData>
  <autoFilter ref="A1:R56" xr:uid="{D4BC66FA-75D4-4252-8FB3-6A9CD87900E7}"/>
  <dataValidations count="37">
    <dataValidation allowBlank="1" showInputMessage="1" showErrorMessage="1" promptTitle="Senior Responsible Officer" prompt="Enter the name of the senior officer responsible for this contract on behalf of the Council" sqref="K2:L10 K56 K30:K53 K10:K27" xr:uid="{56CA7B58-1E66-452E-996F-671981A48419}"/>
    <dataValidation allowBlank="1" showInputMessage="1" showErrorMessage="1" promptTitle="Extension Options" prompt="Enter a description of any extension options available in the contract (if relevant)" sqref="P54 P2:P12" xr:uid="{0CB3C057-A12F-4D80-B663-1E287351532F}"/>
    <dataValidation allowBlank="1" showInputMessage="1" showErrorMessage="1" promptTitle="Contract Ref." prompt="Enter the unique Contract Reference that has been assigned to this contract" sqref="A2:A4 A7:A10" xr:uid="{57F1DA9D-9DAD-45EC-BBA4-2FAE665C77E3}"/>
    <dataValidation allowBlank="1" showInputMessage="1" showErrorMessage="1" promptTitle="Contract Title" prompt="Enter the title of the awarded contract" sqref="B2:C2 C5 B3:B10" xr:uid="{FD3D2176-BF6E-440E-851C-F9A5870A2FF1}"/>
    <dataValidation type="list" allowBlank="1" showInputMessage="1" showErrorMessage="1" promptTitle="SME or Voluntary organisation." prompt="Is the supplier an SME (Small or medium sized enterprise) or from the voluntary/community sector._x000a__x000a_Please enter SME, Voluntary or N/A." sqref="G2:G10" xr:uid="{20FB1C4B-E0A2-4001-B860-35356CF556D0}">
      <formula1>"SME, Voluntary, N/A"</formula1>
    </dataValidation>
    <dataValidation allowBlank="1" showInputMessage="1" showErrorMessage="1" promptTitle="VAT that cannot be recovered" prompt="Enter the amount of VAT that cannot be recovered. If none please enter &quot;0&quot;." sqref="J2:J10" xr:uid="{1B94CF81-6150-4571-B4AF-8221C230EF7D}"/>
    <dataValidation allowBlank="1" showInputMessage="1" showErrorMessage="1" promptTitle="Current Expiry Date" prompt="Enter the date on which the contract is currently scheduled to expire" sqref="Q2 Q6" xr:uid="{31C9B322-BF48-4FFB-97D8-917E52226F44}"/>
    <dataValidation allowBlank="1" showInputMessage="1" showErrorMessage="1" promptTitle="Commencement Date" prompt="Enter the date on which this contract commences" sqref="M2:M10" xr:uid="{44A83DA7-42F4-4E51-B3FB-C8B2A503E051}"/>
    <dataValidation allowBlank="1" showInputMessage="1" showErrorMessage="1" promptTitle="Initial Expiry Date" prompt="Enter the date on which the contract will expire (excluding extension options)" sqref="Q7:Q10 Q3:Q5 N2:N10" xr:uid="{592F47CB-D114-4D9E-8EEF-4E71FC5630DC}"/>
    <dataValidation allowBlank="1" showInputMessage="1" showErrorMessage="1" promptTitle="Contract length" prompt="Enter the length of contract entered excluding any possible extensions." sqref="O54 O2:O12" xr:uid="{B3326C74-B86E-46A9-A2FF-77004E7383D0}"/>
    <dataValidation allowBlank="1" showInputMessage="1" showErrorMessage="1" promptTitle="Supplier Name" prompt="Enter the registered name of this supplier as stated in the contract" sqref="A5:A6 F20 D2:F10 E56 G34:G36 E11:E49" xr:uid="{2F48E93F-0229-4478-95F9-AA89F72CE348}"/>
    <dataValidation allowBlank="1" showInputMessage="1" showErrorMessage="1" promptTitle="Estimated Contract Value" prompt="Enter the estimated total value over the full duration of the contract including any extension options" sqref="I2:I10" xr:uid="{7F458DD4-1B84-45AF-A8B8-62EE92AC8D79}"/>
    <dataValidation allowBlank="1" showInputMessage="1" showErrorMessage="1" promptTitle="Yearly contract value" prompt="Enter the estimated yearly value for this contract" sqref="H2:H4 H6:H10" xr:uid="{02166556-54D7-48FE-91EC-29B0B4D1F109}"/>
    <dataValidation type="list" allowBlank="1" showInputMessage="1" showErrorMessage="1" sqref="R2:R5 R7:R10 R54" xr:uid="{3659B982-CB26-455E-AB26-1BA43D01E01F}">
      <formula1>"Contract let via quote, Contract let via tender, Out to Tender, Tender being developed, Contract let via framework"</formula1>
    </dataValidation>
    <dataValidation allowBlank="1" showInputMessage="1" showErrorMessage="1" promptTitle="Contract Description" prompt="Enter a brief description of the supplies, services or works to be provided under this contract" sqref="C3:C4 C6:C10" xr:uid="{6CC29F43-3219-43B9-B371-8842DA472D2E}"/>
    <dataValidation type="list" allowBlank="1" showInputMessage="1" showErrorMessage="1" sqref="R6" xr:uid="{C54A9A00-9D3E-4BC9-AF26-F5613C600F5D}">
      <formula1>"Contract let via quote, Contract let via tender, Out to Tender "</formula1>
    </dataValidation>
    <dataValidation allowBlank="1" showInputMessage="1" showErrorMessage="1" promptTitle="Estimated Contract Value" prompt="Enter the amount of VAT that cannot be recovered. If none please enter &quot;0&quot;." sqref="J11:J18 J56" xr:uid="{435E5FE2-3CE0-4072-A638-CAB13B1CBE17}">
      <formula1>0</formula1>
      <formula2>0</formula2>
    </dataValidation>
    <dataValidation type="list" allowBlank="1" showInputMessage="1" showErrorMessage="1" sqref="R11:R18" xr:uid="{5D598E46-DB20-4EE1-92B1-CF840E282C3D}">
      <formula1>"Contract let via quote,Contract let via tender,Out to Tender "</formula1>
      <formula2>0</formula2>
    </dataValidation>
    <dataValidation allowBlank="1" showInputMessage="1" showErrorMessage="1" promptTitle="Commencement Date" prompt="Enter the date on which this contract commences" sqref="M11:M18 M21:M22 M41 M56" xr:uid="{3254DA8C-FA8B-40EF-93DC-059BC99BE7F4}">
      <formula1>0</formula1>
      <formula2>0</formula2>
    </dataValidation>
    <dataValidation allowBlank="1" showInputMessage="1" showErrorMessage="1" promptTitle="Senior Responsible Officer" prompt="Enter the name of the senior officer responsible for this contract on behalf of the Council" sqref="L11:L18 L56" xr:uid="{E4BA2354-9364-4A60-AFD7-2C16D793207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11:G18 G41 G21:G22 G56" xr:uid="{A359924E-3969-41CA-AAA8-D20E17A37165}">
      <formula1>"SME,Voluntary,N/A"</formula1>
      <formula2>0</formula2>
    </dataValidation>
    <dataValidation allowBlank="1" showInputMessage="1" showErrorMessage="1" promptTitle="Estimated Contract Value" prompt="Enter the estimated total value over the full duration of the contract including any extension options" sqref="H11:I11 I12:I14 I21:I22 I41" xr:uid="{508E5E05-3C6E-4261-A2D7-F815A27FCE15}">
      <formula1>0</formula1>
      <formula2>0</formula2>
    </dataValidation>
    <dataValidation allowBlank="1" showInputMessage="1" showErrorMessage="1" promptTitle="Contract length" prompt="Enter the length of contract entered excluding any possible extensions." sqref="O41 O21:O22" xr:uid="{690645D5-B4F8-4F2A-9181-E7D7AE05CBBF}">
      <formula1>0</formula1>
      <formula2>0</formula2>
    </dataValidation>
    <dataValidation allowBlank="1" showInputMessage="1" showErrorMessage="1" promptTitle="Initial Expiry Date" prompt="Enter the date on which the contract will expire (excluding extension options)" sqref="N11:N18 O13:Q18 N21:N22 N56:Q56 N41 P41:Q41" xr:uid="{A99D2AD7-335C-4A99-AB11-7B004946D11A}">
      <formula1>0</formula1>
      <formula2>0</formula2>
    </dataValidation>
    <dataValidation allowBlank="1" showInputMessage="1" showErrorMessage="1" promptTitle="Extension Options" prompt="Enter a description of any extension options available in the contract (if relevant)" sqref="P21:P22" xr:uid="{A89ADA52-40B8-4656-A5A0-24049B092C3A}">
      <formula1>0</formula1>
      <formula2>0</formula2>
    </dataValidation>
    <dataValidation allowBlank="1" showInputMessage="1" showErrorMessage="1" promptTitle="Contract Ref." prompt="Enter the unique Contract Reference that has been assigned to this contract" sqref="A11:A18 A20 A41:A42 A56" xr:uid="{FAEC0923-1442-4B76-8F7D-A6C6686B4A1A}">
      <formula1>0</formula1>
      <formula2>0</formula2>
    </dataValidation>
    <dataValidation allowBlank="1" showInputMessage="1" showErrorMessage="1" promptTitle="Contract Title" prompt="Enter the title of the awarded contract" sqref="B11:B18 B41:C41 B21:B22 C21 C13:C18 B56:C56" xr:uid="{EC38691A-01BC-4C17-8A94-7354EA7D2ECB}">
      <formula1>0</formula1>
      <formula2>0</formula2>
    </dataValidation>
    <dataValidation allowBlank="1" showInputMessage="1" showErrorMessage="1" promptTitle="Supplier Name" prompt="Enter the registered name of this supplier as stated in the contract" sqref="D21:D22 D11:D18 F11:F17 D41 F19 F49 D56 F56 F43:F47 F34:F37 F21:F22 F24:F29" xr:uid="{190A16A2-1172-4F89-9110-ADF638E9482B}">
      <formula1>0</formula1>
      <formula2>0</formula2>
    </dataValidation>
    <dataValidation allowBlank="1" showInputMessage="1" showErrorMessage="1" promptTitle="Yearly contract value." prompt="Enter the estimated yearly value for this contract" sqref="H12:H18 H56" xr:uid="{FBDDD3C1-F47F-4C19-B385-639471245636}">
      <formula1>0</formula1>
      <formula2>0</formula2>
    </dataValidation>
    <dataValidation allowBlank="1" showInputMessage="1" showErrorMessage="1" promptTitle="Contract Description" prompt="Enter a brief description of the supplies, services or works to be provided under this contract" sqref="C12" xr:uid="{65E2B55B-C03D-419E-9364-39240117CC00}">
      <formula1>0</formula1>
      <formula2>0</formula2>
    </dataValidation>
    <dataValidation type="list" allowBlank="1" showInputMessage="1" showErrorMessage="1" sqref="R21:R22 R27 R30:R36" xr:uid="{CB49A848-5FE6-439C-A05B-735D5CFEE295}">
      <formula1>"Contract let via quote,Contract let via tender,Out to Tender,Tender being developed,Contract let via framework"</formula1>
      <formula2>0</formula2>
    </dataValidation>
    <dataValidation allowBlank="1" showInputMessage="1" showErrorMessage="1" promptTitle="Lead Client Manager" prompt="Enter the name of the Lead Client Manager who will manage this contract" sqref="L41 L21:L22" xr:uid="{92641ED0-E5DC-474D-91F4-E975D6559E97}">
      <formula1>0</formula1>
      <formula2>0</formula2>
    </dataValidation>
    <dataValidation allowBlank="1" showInputMessage="1" showErrorMessage="1" promptTitle="VAT that cannot be recovered" prompt="Enter the amount of VAT that cannot be recovered. If none please enter &quot;0&quot;." sqref="J41 J21:J22" xr:uid="{9574EAF0-E730-4A95-B20A-25722A203DA4}">
      <formula1>0</formula1>
      <formula2>0</formula2>
    </dataValidation>
    <dataValidation allowBlank="1" showInputMessage="1" showErrorMessage="1" promptTitle="Yearly contract value" prompt="Enter the estimated yearly value for this contract" sqref="H21:H22 H41" xr:uid="{4D57CCB1-5986-4E58-9D8F-6D2B41EA38BC}">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26" xr:uid="{CEFC9E37-3EA4-4DBA-9CEC-D671975B4970}">
      <formula1>"Contract let via quote,Contract let via tender,Out to Tender "</formula1>
      <formula2>0</formula2>
    </dataValidation>
    <dataValidation type="list" allowBlank="1" showInputMessage="1" showErrorMessage="1" prompt="Whether or not the contract was the result of an invitation to quote or a published invitation to tender, or is at the invitation to tender stage" sqref="R41" xr:uid="{C637E968-B46F-4B34-87FA-EDF13151D5BE}">
      <formula1>"Contract let via quote,Conract let via tender,Out to Tender "</formula1>
      <formula2>0</formula2>
    </dataValidation>
    <dataValidation allowBlank="1" showInputMessage="1" showErrorMessage="1" promptTitle="Current Expiry Date" prompt="Enter the date on which the contract is currently scheduled to expire" sqref="Q11" xr:uid="{0B9541A3-68F8-4689-9F99-8330BF4D21A2}">
      <formula1>0</formula1>
      <formula2>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8DBA-FD69-4FF6-B473-58656148C88F}">
  <sheetPr>
    <tabColor rgb="FF7030A0"/>
  </sheetPr>
  <dimension ref="A1:CM74"/>
  <sheetViews>
    <sheetView topLeftCell="C6" zoomScale="90" zoomScaleNormal="90" workbookViewId="0">
      <pane ySplit="1" topLeftCell="A7" activePane="bottomLeft" state="frozen"/>
      <selection pane="bottomLeft" activeCell="C28" sqref="A28:XFD28"/>
    </sheetView>
  </sheetViews>
  <sheetFormatPr defaultRowHeight="15" x14ac:dyDescent="0.25"/>
  <cols>
    <col min="1" max="1" width="14.5703125" customWidth="1"/>
    <col min="2" max="2" width="37" customWidth="1"/>
    <col min="3" max="3" width="28.42578125" customWidth="1"/>
    <col min="4" max="4" width="27.28515625" customWidth="1"/>
    <col min="5" max="5" width="9.28515625" customWidth="1"/>
    <col min="6" max="6" width="11.42578125" customWidth="1"/>
    <col min="7" max="7" width="18.5703125" customWidth="1"/>
    <col min="8" max="8" width="17.7109375" customWidth="1"/>
    <col min="9" max="9" width="19.28515625" customWidth="1"/>
    <col min="10" max="10" width="10.7109375" customWidth="1"/>
    <col min="11" max="11" width="23.5703125" customWidth="1"/>
    <col min="12" max="12" width="15.42578125" customWidth="1"/>
    <col min="13" max="13" width="17" customWidth="1"/>
    <col min="14" max="14" width="12.5703125" customWidth="1"/>
    <col min="15" max="15" width="12" bestFit="1" customWidth="1"/>
    <col min="16" max="16" width="11.5703125" customWidth="1"/>
    <col min="17" max="17" width="14" customWidth="1"/>
    <col min="18" max="18" width="12.140625" customWidth="1"/>
  </cols>
  <sheetData>
    <row r="1" spans="1:21" x14ac:dyDescent="0.25">
      <c r="A1" s="98" t="s">
        <v>237</v>
      </c>
    </row>
    <row r="3" spans="1:21" x14ac:dyDescent="0.25">
      <c r="A3" s="112" t="s">
        <v>238</v>
      </c>
      <c r="B3" s="111" t="s">
        <v>239</v>
      </c>
    </row>
    <row r="4" spans="1:21" x14ac:dyDescent="0.25">
      <c r="A4" s="112" t="s">
        <v>240</v>
      </c>
      <c r="B4" s="111" t="s">
        <v>241</v>
      </c>
    </row>
    <row r="6" spans="1:21" ht="90" x14ac:dyDescent="0.25">
      <c r="A6" s="113" t="s">
        <v>13</v>
      </c>
      <c r="B6" s="113" t="s">
        <v>14</v>
      </c>
      <c r="C6" s="113" t="s">
        <v>15</v>
      </c>
      <c r="D6" s="113" t="s">
        <v>16</v>
      </c>
      <c r="E6" s="113" t="s">
        <v>17</v>
      </c>
      <c r="F6" s="113" t="s">
        <v>18</v>
      </c>
      <c r="G6" s="113" t="s">
        <v>19</v>
      </c>
      <c r="H6" s="113" t="s">
        <v>20</v>
      </c>
      <c r="I6" s="113" t="s">
        <v>21</v>
      </c>
      <c r="J6" s="113" t="s">
        <v>22</v>
      </c>
      <c r="K6" s="113" t="s">
        <v>23</v>
      </c>
      <c r="L6" s="113" t="s">
        <v>24</v>
      </c>
      <c r="M6" s="113" t="s">
        <v>25</v>
      </c>
      <c r="N6" s="113" t="s">
        <v>26</v>
      </c>
      <c r="O6" s="113" t="s">
        <v>27</v>
      </c>
      <c r="P6" s="113" t="s">
        <v>28</v>
      </c>
      <c r="Q6" s="126" t="s">
        <v>29</v>
      </c>
      <c r="R6" s="520" t="s">
        <v>30</v>
      </c>
    </row>
    <row r="7" spans="1:21" ht="57" x14ac:dyDescent="0.25">
      <c r="A7" s="30" t="s">
        <v>242</v>
      </c>
      <c r="B7" s="30" t="s">
        <v>243</v>
      </c>
      <c r="C7" s="30" t="s">
        <v>243</v>
      </c>
      <c r="D7" s="30" t="s">
        <v>244</v>
      </c>
      <c r="E7" s="29" t="s">
        <v>34</v>
      </c>
      <c r="F7" s="29" t="s">
        <v>34</v>
      </c>
      <c r="G7" s="34" t="s">
        <v>69</v>
      </c>
      <c r="H7" s="146">
        <v>13849</v>
      </c>
      <c r="I7" s="146">
        <v>180000</v>
      </c>
      <c r="J7" s="29" t="s">
        <v>69</v>
      </c>
      <c r="K7" s="231" t="s">
        <v>245</v>
      </c>
      <c r="L7" s="30" t="s">
        <v>246</v>
      </c>
      <c r="M7" s="48">
        <v>39727</v>
      </c>
      <c r="N7" s="48">
        <v>47031</v>
      </c>
      <c r="O7" s="30" t="s">
        <v>247</v>
      </c>
      <c r="P7" s="48" t="s">
        <v>39</v>
      </c>
      <c r="Q7" s="509">
        <v>47031</v>
      </c>
      <c r="R7" s="3" t="s">
        <v>79</v>
      </c>
    </row>
    <row r="8" spans="1:21" ht="42.75" x14ac:dyDescent="0.25">
      <c r="A8" s="30"/>
      <c r="B8" s="30" t="s">
        <v>248</v>
      </c>
      <c r="C8" s="30" t="s">
        <v>248</v>
      </c>
      <c r="D8" s="30" t="s">
        <v>249</v>
      </c>
      <c r="E8" s="29" t="s">
        <v>34</v>
      </c>
      <c r="F8" s="29" t="s">
        <v>34</v>
      </c>
      <c r="G8" s="34" t="s">
        <v>69</v>
      </c>
      <c r="H8" s="146" t="s">
        <v>250</v>
      </c>
      <c r="I8" s="146" t="s">
        <v>250</v>
      </c>
      <c r="J8" s="29" t="s">
        <v>69</v>
      </c>
      <c r="K8" s="231" t="s">
        <v>245</v>
      </c>
      <c r="L8" s="30" t="s">
        <v>246</v>
      </c>
      <c r="M8" s="48">
        <v>43961</v>
      </c>
      <c r="N8" s="48">
        <v>44326</v>
      </c>
      <c r="O8" s="30" t="s">
        <v>251</v>
      </c>
      <c r="P8" s="48" t="s">
        <v>252</v>
      </c>
      <c r="Q8" s="509">
        <v>45422</v>
      </c>
      <c r="R8" s="3" t="s">
        <v>79</v>
      </c>
    </row>
    <row r="9" spans="1:21" s="128" customFormat="1" ht="42.75" x14ac:dyDescent="0.25">
      <c r="A9" s="29"/>
      <c r="B9" s="29" t="s">
        <v>253</v>
      </c>
      <c r="C9" s="29" t="s">
        <v>254</v>
      </c>
      <c r="D9" s="29" t="s">
        <v>255</v>
      </c>
      <c r="E9" s="29" t="s">
        <v>35</v>
      </c>
      <c r="F9" s="29" t="s">
        <v>35</v>
      </c>
      <c r="G9" s="34" t="s">
        <v>69</v>
      </c>
      <c r="H9" s="146" t="s">
        <v>256</v>
      </c>
      <c r="I9" s="146">
        <v>2000000</v>
      </c>
      <c r="J9" s="29" t="s">
        <v>69</v>
      </c>
      <c r="K9" s="231" t="s">
        <v>245</v>
      </c>
      <c r="L9" s="29" t="s">
        <v>257</v>
      </c>
      <c r="M9" s="29">
        <v>44452</v>
      </c>
      <c r="N9" s="29">
        <v>45548</v>
      </c>
      <c r="O9" s="29" t="s">
        <v>44</v>
      </c>
      <c r="P9" s="59" t="s">
        <v>116</v>
      </c>
      <c r="Q9" s="120">
        <v>46278</v>
      </c>
      <c r="R9" s="29" t="s">
        <v>46</v>
      </c>
      <c r="S9" s="26"/>
      <c r="T9" s="26"/>
      <c r="U9" s="26"/>
    </row>
    <row r="10" spans="1:21" s="26" customFormat="1" ht="42.75" x14ac:dyDescent="0.25">
      <c r="A10" s="3"/>
      <c r="B10" s="3" t="s">
        <v>258</v>
      </c>
      <c r="C10" s="3" t="s">
        <v>258</v>
      </c>
      <c r="D10" s="3" t="s">
        <v>259</v>
      </c>
      <c r="E10" s="29" t="s">
        <v>34</v>
      </c>
      <c r="F10" s="29" t="s">
        <v>34</v>
      </c>
      <c r="G10" s="34" t="s">
        <v>69</v>
      </c>
      <c r="H10" s="146">
        <v>1800</v>
      </c>
      <c r="I10" s="146">
        <v>3600</v>
      </c>
      <c r="J10" s="29" t="s">
        <v>69</v>
      </c>
      <c r="K10" s="231" t="s">
        <v>245</v>
      </c>
      <c r="L10" s="3" t="s">
        <v>257</v>
      </c>
      <c r="M10" s="39">
        <v>43831</v>
      </c>
      <c r="N10" s="39">
        <v>44561</v>
      </c>
      <c r="O10" s="58" t="s">
        <v>119</v>
      </c>
      <c r="P10" s="59" t="s">
        <v>116</v>
      </c>
      <c r="Q10" s="120">
        <v>45291</v>
      </c>
      <c r="R10" s="3" t="s">
        <v>46</v>
      </c>
    </row>
    <row r="11" spans="1:21" s="26" customFormat="1" ht="42.75" x14ac:dyDescent="0.25">
      <c r="A11" s="3"/>
      <c r="B11" s="3" t="s">
        <v>260</v>
      </c>
      <c r="C11" s="3" t="s">
        <v>261</v>
      </c>
      <c r="D11" s="3" t="s">
        <v>262</v>
      </c>
      <c r="E11" s="29" t="s">
        <v>34</v>
      </c>
      <c r="F11" s="29" t="s">
        <v>34</v>
      </c>
      <c r="G11" s="34" t="s">
        <v>69</v>
      </c>
      <c r="H11" s="146">
        <v>18500</v>
      </c>
      <c r="I11" s="146">
        <v>126000</v>
      </c>
      <c r="J11" s="29" t="s">
        <v>69</v>
      </c>
      <c r="K11" s="231" t="s">
        <v>245</v>
      </c>
      <c r="L11" s="3" t="s">
        <v>257</v>
      </c>
      <c r="M11" s="39">
        <v>44774</v>
      </c>
      <c r="N11" s="39">
        <v>45504</v>
      </c>
      <c r="O11" s="58" t="s">
        <v>119</v>
      </c>
      <c r="P11" s="59" t="s">
        <v>86</v>
      </c>
      <c r="Q11" s="493">
        <v>45504</v>
      </c>
      <c r="R11" s="3" t="s">
        <v>46</v>
      </c>
    </row>
    <row r="12" spans="1:21" s="26" customFormat="1" ht="28.5" x14ac:dyDescent="0.25">
      <c r="A12" s="265"/>
      <c r="B12" s="3" t="s">
        <v>263</v>
      </c>
      <c r="C12" s="3" t="s">
        <v>264</v>
      </c>
      <c r="D12" s="265" t="s">
        <v>265</v>
      </c>
      <c r="E12" s="29" t="s">
        <v>34</v>
      </c>
      <c r="F12" s="29" t="s">
        <v>34</v>
      </c>
      <c r="G12" s="34" t="s">
        <v>69</v>
      </c>
      <c r="H12" s="146">
        <v>6500</v>
      </c>
      <c r="I12" s="146">
        <v>89000</v>
      </c>
      <c r="J12" s="29" t="s">
        <v>69</v>
      </c>
      <c r="K12" s="231" t="s">
        <v>245</v>
      </c>
      <c r="L12" s="3" t="s">
        <v>257</v>
      </c>
      <c r="M12" s="39">
        <v>40269</v>
      </c>
      <c r="N12" s="39">
        <v>42947</v>
      </c>
      <c r="O12" s="58" t="s">
        <v>38</v>
      </c>
      <c r="P12" s="59" t="s">
        <v>86</v>
      </c>
      <c r="Q12" s="494">
        <v>45504</v>
      </c>
      <c r="R12" s="3" t="s">
        <v>56</v>
      </c>
    </row>
    <row r="13" spans="1:21" s="26" customFormat="1" ht="28.5" x14ac:dyDescent="0.25">
      <c r="A13" s="97"/>
      <c r="B13" s="97" t="s">
        <v>266</v>
      </c>
      <c r="C13" s="97" t="s">
        <v>266</v>
      </c>
      <c r="D13" s="97" t="s">
        <v>267</v>
      </c>
      <c r="E13" s="100" t="s">
        <v>34</v>
      </c>
      <c r="F13" s="100" t="s">
        <v>34</v>
      </c>
      <c r="G13" s="97" t="s">
        <v>69</v>
      </c>
      <c r="H13" s="354">
        <v>10000</v>
      </c>
      <c r="I13" s="354">
        <v>20000</v>
      </c>
      <c r="J13" s="100" t="s">
        <v>69</v>
      </c>
      <c r="K13" s="355" t="s">
        <v>245</v>
      </c>
      <c r="L13" s="3" t="s">
        <v>257</v>
      </c>
      <c r="M13" s="39">
        <v>44620</v>
      </c>
      <c r="N13" s="39">
        <v>45349</v>
      </c>
      <c r="O13" s="40" t="s">
        <v>119</v>
      </c>
      <c r="P13" s="3" t="s">
        <v>268</v>
      </c>
      <c r="Q13" s="493">
        <v>45349</v>
      </c>
      <c r="R13" s="3" t="s">
        <v>56</v>
      </c>
    </row>
    <row r="14" spans="1:21" ht="28.5" x14ac:dyDescent="0.25">
      <c r="A14" s="34" t="s">
        <v>269</v>
      </c>
      <c r="B14" s="90" t="s">
        <v>270</v>
      </c>
      <c r="C14" s="34" t="s">
        <v>270</v>
      </c>
      <c r="D14" s="34" t="s">
        <v>271</v>
      </c>
      <c r="E14" s="34" t="s">
        <v>34</v>
      </c>
      <c r="F14" s="156" t="s">
        <v>34</v>
      </c>
      <c r="G14" s="34" t="s">
        <v>69</v>
      </c>
      <c r="H14" s="146">
        <v>20000</v>
      </c>
      <c r="I14" s="146">
        <v>20000</v>
      </c>
      <c r="J14" s="29" t="s">
        <v>69</v>
      </c>
      <c r="K14" s="34" t="s">
        <v>272</v>
      </c>
      <c r="L14" s="34" t="s">
        <v>273</v>
      </c>
      <c r="M14" s="65">
        <v>38991</v>
      </c>
      <c r="N14" s="65">
        <v>39355</v>
      </c>
      <c r="O14" s="34" t="s">
        <v>227</v>
      </c>
      <c r="P14" s="34" t="s">
        <v>38</v>
      </c>
      <c r="Q14" s="71">
        <v>45199</v>
      </c>
      <c r="R14" s="3" t="s">
        <v>79</v>
      </c>
    </row>
    <row r="15" spans="1:21" ht="57" x14ac:dyDescent="0.25">
      <c r="A15" s="66"/>
      <c r="B15" s="66" t="s">
        <v>274</v>
      </c>
      <c r="C15" s="66" t="s">
        <v>275</v>
      </c>
      <c r="D15" s="66" t="s">
        <v>276</v>
      </c>
      <c r="E15" s="34" t="s">
        <v>35</v>
      </c>
      <c r="F15" s="66" t="s">
        <v>35</v>
      </c>
      <c r="G15" s="66" t="s">
        <v>69</v>
      </c>
      <c r="H15" s="463">
        <v>349633.24</v>
      </c>
      <c r="I15" s="146">
        <v>1331682</v>
      </c>
      <c r="J15" s="29" t="s">
        <v>69</v>
      </c>
      <c r="K15" s="34" t="s">
        <v>272</v>
      </c>
      <c r="L15" s="34" t="s">
        <v>273</v>
      </c>
      <c r="M15" s="67">
        <v>43525</v>
      </c>
      <c r="N15" s="65">
        <v>44620</v>
      </c>
      <c r="O15" s="66" t="s">
        <v>277</v>
      </c>
      <c r="P15" s="66" t="s">
        <v>278</v>
      </c>
      <c r="Q15" s="71">
        <v>45350</v>
      </c>
      <c r="R15" s="416" t="s">
        <v>79</v>
      </c>
    </row>
    <row r="16" spans="1:21" ht="42.75" x14ac:dyDescent="0.25">
      <c r="A16" s="34"/>
      <c r="B16" s="66" t="s">
        <v>279</v>
      </c>
      <c r="C16" s="66" t="s">
        <v>280</v>
      </c>
      <c r="D16" s="66" t="s">
        <v>281</v>
      </c>
      <c r="E16" s="34" t="s">
        <v>34</v>
      </c>
      <c r="F16" s="156" t="s">
        <v>34</v>
      </c>
      <c r="G16" s="34" t="s">
        <v>69</v>
      </c>
      <c r="H16" s="146">
        <v>11536.57</v>
      </c>
      <c r="I16" s="146">
        <v>11536.57</v>
      </c>
      <c r="J16" s="29" t="s">
        <v>69</v>
      </c>
      <c r="K16" s="34" t="s">
        <v>272</v>
      </c>
      <c r="L16" s="34" t="s">
        <v>273</v>
      </c>
      <c r="M16" s="65">
        <v>44482</v>
      </c>
      <c r="N16" s="65">
        <v>44846</v>
      </c>
      <c r="O16" s="34" t="s">
        <v>86</v>
      </c>
      <c r="P16" s="70" t="s">
        <v>38</v>
      </c>
      <c r="Q16" s="71">
        <v>45211</v>
      </c>
      <c r="R16" s="3" t="s">
        <v>56</v>
      </c>
    </row>
    <row r="17" spans="1:18" ht="57" x14ac:dyDescent="0.25">
      <c r="A17" s="70" t="s">
        <v>282</v>
      </c>
      <c r="B17" s="70" t="s">
        <v>283</v>
      </c>
      <c r="C17" s="70" t="s">
        <v>283</v>
      </c>
      <c r="D17" s="88" t="s">
        <v>284</v>
      </c>
      <c r="E17" s="34" t="s">
        <v>34</v>
      </c>
      <c r="F17" s="66" t="s">
        <v>35</v>
      </c>
      <c r="G17" s="70" t="s">
        <v>69</v>
      </c>
      <c r="H17" s="146">
        <f>150000+28000</f>
        <v>178000</v>
      </c>
      <c r="I17" s="146">
        <f>H17*12</f>
        <v>2136000</v>
      </c>
      <c r="J17" s="29" t="s">
        <v>69</v>
      </c>
      <c r="K17" s="34" t="s">
        <v>272</v>
      </c>
      <c r="L17" s="70" t="s">
        <v>273</v>
      </c>
      <c r="M17" s="65">
        <v>40819</v>
      </c>
      <c r="N17" s="65">
        <v>42646</v>
      </c>
      <c r="O17" s="70" t="s">
        <v>285</v>
      </c>
      <c r="P17" s="70" t="s">
        <v>38</v>
      </c>
      <c r="Q17" s="71">
        <v>45201</v>
      </c>
      <c r="R17" s="1" t="s">
        <v>79</v>
      </c>
    </row>
    <row r="18" spans="1:18" ht="57" x14ac:dyDescent="0.25">
      <c r="A18" s="70"/>
      <c r="B18" s="34" t="s">
        <v>286</v>
      </c>
      <c r="C18" s="34" t="s">
        <v>286</v>
      </c>
      <c r="D18" s="34" t="s">
        <v>287</v>
      </c>
      <c r="E18" s="29" t="s">
        <v>34</v>
      </c>
      <c r="F18" s="29" t="s">
        <v>34</v>
      </c>
      <c r="G18" s="34" t="s">
        <v>69</v>
      </c>
      <c r="H18" s="146">
        <v>3173</v>
      </c>
      <c r="I18" s="146">
        <v>9616</v>
      </c>
      <c r="J18" s="34"/>
      <c r="K18" s="231" t="s">
        <v>245</v>
      </c>
      <c r="L18" s="34" t="s">
        <v>288</v>
      </c>
      <c r="M18" s="65">
        <v>43809</v>
      </c>
      <c r="N18" s="65">
        <v>44904</v>
      </c>
      <c r="O18" s="65" t="s">
        <v>71</v>
      </c>
      <c r="P18" s="70" t="s">
        <v>38</v>
      </c>
      <c r="Q18" s="71">
        <v>45270</v>
      </c>
      <c r="R18" s="3" t="s">
        <v>56</v>
      </c>
    </row>
    <row r="19" spans="1:18" ht="57" x14ac:dyDescent="0.25">
      <c r="A19" s="34"/>
      <c r="B19" s="34" t="s">
        <v>289</v>
      </c>
      <c r="C19" s="34" t="s">
        <v>290</v>
      </c>
      <c r="D19" s="34" t="s">
        <v>291</v>
      </c>
      <c r="E19" s="29" t="s">
        <v>34</v>
      </c>
      <c r="F19" s="29" t="s">
        <v>34</v>
      </c>
      <c r="G19" s="34"/>
      <c r="H19" s="146">
        <v>14083</v>
      </c>
      <c r="I19" s="146">
        <v>56333</v>
      </c>
      <c r="J19" s="34"/>
      <c r="K19" s="231" t="s">
        <v>245</v>
      </c>
      <c r="L19" s="34" t="s">
        <v>288</v>
      </c>
      <c r="M19" s="65">
        <v>44652</v>
      </c>
      <c r="N19" s="65">
        <v>46112</v>
      </c>
      <c r="O19" s="65" t="s">
        <v>197</v>
      </c>
      <c r="P19" s="70" t="s">
        <v>38</v>
      </c>
      <c r="Q19" s="71">
        <v>46112</v>
      </c>
      <c r="R19" s="3" t="s">
        <v>292</v>
      </c>
    </row>
    <row r="20" spans="1:18" ht="28.5" x14ac:dyDescent="0.25">
      <c r="A20" s="70"/>
      <c r="B20" s="70" t="s">
        <v>293</v>
      </c>
      <c r="C20" s="70" t="s">
        <v>290</v>
      </c>
      <c r="D20" s="70" t="s">
        <v>294</v>
      </c>
      <c r="E20" s="29" t="s">
        <v>34</v>
      </c>
      <c r="F20" s="29" t="s">
        <v>34</v>
      </c>
      <c r="G20" s="70"/>
      <c r="H20" s="146">
        <v>10571</v>
      </c>
      <c r="I20" s="146">
        <v>10571</v>
      </c>
      <c r="J20" s="70"/>
      <c r="K20" s="231" t="s">
        <v>245</v>
      </c>
      <c r="L20" s="70" t="s">
        <v>288</v>
      </c>
      <c r="M20" s="86">
        <v>44536</v>
      </c>
      <c r="N20" s="65">
        <v>44910</v>
      </c>
      <c r="O20" s="86" t="s">
        <v>86</v>
      </c>
      <c r="P20" s="70" t="s">
        <v>38</v>
      </c>
      <c r="Q20" s="71">
        <v>45275</v>
      </c>
      <c r="R20" s="1" t="s">
        <v>56</v>
      </c>
    </row>
    <row r="21" spans="1:18" ht="42.75" x14ac:dyDescent="0.25">
      <c r="A21" s="70"/>
      <c r="B21" s="70" t="s">
        <v>295</v>
      </c>
      <c r="C21" s="70" t="s">
        <v>296</v>
      </c>
      <c r="D21" s="73" t="s">
        <v>297</v>
      </c>
      <c r="E21" s="29" t="s">
        <v>34</v>
      </c>
      <c r="F21" s="29" t="s">
        <v>34</v>
      </c>
      <c r="G21" s="70" t="s">
        <v>69</v>
      </c>
      <c r="H21" s="146">
        <v>10000</v>
      </c>
      <c r="I21" s="146">
        <v>60000</v>
      </c>
      <c r="J21" s="70"/>
      <c r="K21" s="231" t="s">
        <v>245</v>
      </c>
      <c r="L21" s="70" t="s">
        <v>298</v>
      </c>
      <c r="M21" s="65">
        <v>41852</v>
      </c>
      <c r="N21" s="65">
        <v>43842</v>
      </c>
      <c r="O21" s="86" t="s">
        <v>119</v>
      </c>
      <c r="P21" s="70" t="s">
        <v>39</v>
      </c>
      <c r="Q21" s="71">
        <v>45303</v>
      </c>
      <c r="R21" s="1" t="s">
        <v>79</v>
      </c>
    </row>
    <row r="22" spans="1:18" ht="28.5" x14ac:dyDescent="0.25">
      <c r="A22" s="70"/>
      <c r="B22" s="70" t="s">
        <v>299</v>
      </c>
      <c r="C22" s="70" t="s">
        <v>300</v>
      </c>
      <c r="D22" s="73" t="s">
        <v>301</v>
      </c>
      <c r="E22" s="73" t="s">
        <v>34</v>
      </c>
      <c r="F22" s="73" t="s">
        <v>34</v>
      </c>
      <c r="G22" s="70"/>
      <c r="H22" s="146" t="s">
        <v>302</v>
      </c>
      <c r="I22" s="146">
        <v>2600</v>
      </c>
      <c r="J22" s="70"/>
      <c r="K22" s="231" t="s">
        <v>245</v>
      </c>
      <c r="L22" s="70" t="s">
        <v>303</v>
      </c>
      <c r="M22" s="86">
        <v>44200</v>
      </c>
      <c r="N22" s="65" t="s">
        <v>304</v>
      </c>
      <c r="O22" s="86" t="s">
        <v>86</v>
      </c>
      <c r="P22" s="70" t="s">
        <v>39</v>
      </c>
      <c r="Q22" s="71">
        <v>45382</v>
      </c>
      <c r="R22" s="1" t="s">
        <v>56</v>
      </c>
    </row>
    <row r="23" spans="1:18" ht="114" x14ac:dyDescent="0.25">
      <c r="A23" s="70"/>
      <c r="B23" s="87" t="s">
        <v>305</v>
      </c>
      <c r="C23" s="87" t="s">
        <v>306</v>
      </c>
      <c r="D23" s="70" t="s">
        <v>307</v>
      </c>
      <c r="E23" s="34" t="s">
        <v>34</v>
      </c>
      <c r="F23" s="156" t="s">
        <v>34</v>
      </c>
      <c r="G23" s="70" t="s">
        <v>69</v>
      </c>
      <c r="H23" s="146">
        <v>19540</v>
      </c>
      <c r="I23" s="146">
        <f>H23*4</f>
        <v>78160</v>
      </c>
      <c r="J23" s="70"/>
      <c r="K23" s="34" t="s">
        <v>272</v>
      </c>
      <c r="L23" s="34" t="s">
        <v>273</v>
      </c>
      <c r="M23" s="86">
        <v>42826</v>
      </c>
      <c r="N23" s="65">
        <v>44286</v>
      </c>
      <c r="O23" s="86" t="s">
        <v>119</v>
      </c>
      <c r="P23" s="86" t="s">
        <v>308</v>
      </c>
      <c r="Q23" s="71">
        <v>45291</v>
      </c>
      <c r="R23" s="50"/>
    </row>
    <row r="24" spans="1:18" ht="28.5" x14ac:dyDescent="0.25">
      <c r="A24" s="34"/>
      <c r="B24" s="34" t="s">
        <v>309</v>
      </c>
      <c r="C24" s="34" t="s">
        <v>310</v>
      </c>
      <c r="D24" s="34" t="s">
        <v>311</v>
      </c>
      <c r="E24" s="29" t="s">
        <v>34</v>
      </c>
      <c r="F24" s="29" t="s">
        <v>34</v>
      </c>
      <c r="G24" s="34" t="s">
        <v>69</v>
      </c>
      <c r="H24" s="146">
        <v>20000</v>
      </c>
      <c r="I24" s="146"/>
      <c r="J24" s="34"/>
      <c r="K24" s="231" t="s">
        <v>245</v>
      </c>
      <c r="L24" s="34" t="s">
        <v>273</v>
      </c>
      <c r="M24" s="65">
        <v>42826</v>
      </c>
      <c r="N24" s="65">
        <v>43343</v>
      </c>
      <c r="O24" s="65" t="s">
        <v>86</v>
      </c>
      <c r="P24" s="90" t="s">
        <v>39</v>
      </c>
      <c r="Q24" s="71">
        <v>45382</v>
      </c>
      <c r="R24" s="3" t="s">
        <v>56</v>
      </c>
    </row>
    <row r="25" spans="1:18" ht="28.5" x14ac:dyDescent="0.25">
      <c r="A25" s="34"/>
      <c r="B25" s="34" t="s">
        <v>312</v>
      </c>
      <c r="C25" s="34" t="s">
        <v>313</v>
      </c>
      <c r="D25" s="34" t="s">
        <v>314</v>
      </c>
      <c r="E25" s="29" t="s">
        <v>34</v>
      </c>
      <c r="F25" s="29" t="s">
        <v>34</v>
      </c>
      <c r="G25" s="34"/>
      <c r="H25" s="146">
        <v>13500</v>
      </c>
      <c r="I25" s="146"/>
      <c r="J25" s="34"/>
      <c r="K25" s="231" t="s">
        <v>245</v>
      </c>
      <c r="L25" s="34" t="s">
        <v>273</v>
      </c>
      <c r="M25" s="65">
        <v>44409</v>
      </c>
      <c r="N25" s="65">
        <v>44651</v>
      </c>
      <c r="O25" s="89" t="s">
        <v>86</v>
      </c>
      <c r="P25" s="90" t="s">
        <v>39</v>
      </c>
      <c r="Q25" s="71">
        <v>45382</v>
      </c>
      <c r="R25" s="3" t="s">
        <v>56</v>
      </c>
    </row>
    <row r="26" spans="1:18" ht="42.75" x14ac:dyDescent="0.25">
      <c r="A26" s="34"/>
      <c r="B26" s="34" t="s">
        <v>315</v>
      </c>
      <c r="C26" s="34" t="s">
        <v>316</v>
      </c>
      <c r="D26" s="34" t="s">
        <v>317</v>
      </c>
      <c r="E26" s="34" t="s">
        <v>34</v>
      </c>
      <c r="F26" s="156" t="s">
        <v>35</v>
      </c>
      <c r="G26" s="34" t="s">
        <v>69</v>
      </c>
      <c r="H26" s="146">
        <v>56000</v>
      </c>
      <c r="I26" s="146">
        <v>280000</v>
      </c>
      <c r="J26" s="34"/>
      <c r="K26" s="34" t="s">
        <v>272</v>
      </c>
      <c r="L26" s="34" t="s">
        <v>273</v>
      </c>
      <c r="M26" s="65">
        <v>43191</v>
      </c>
      <c r="N26" s="65">
        <v>45016</v>
      </c>
      <c r="O26" s="65" t="s">
        <v>285</v>
      </c>
      <c r="P26" s="34" t="s">
        <v>318</v>
      </c>
      <c r="Q26" s="71">
        <v>45291</v>
      </c>
      <c r="R26" s="40" t="s">
        <v>319</v>
      </c>
    </row>
    <row r="27" spans="1:18" ht="42.75" x14ac:dyDescent="0.25">
      <c r="A27" s="34"/>
      <c r="B27" s="34" t="s">
        <v>315</v>
      </c>
      <c r="C27" s="34" t="s">
        <v>316</v>
      </c>
      <c r="D27" s="34" t="s">
        <v>320</v>
      </c>
      <c r="E27" s="34" t="s">
        <v>34</v>
      </c>
      <c r="F27" s="156" t="s">
        <v>35</v>
      </c>
      <c r="G27" s="34" t="s">
        <v>69</v>
      </c>
      <c r="H27" s="146">
        <v>56000</v>
      </c>
      <c r="I27" s="146">
        <v>280000</v>
      </c>
      <c r="J27" s="34"/>
      <c r="K27" s="34" t="s">
        <v>272</v>
      </c>
      <c r="L27" s="34" t="s">
        <v>273</v>
      </c>
      <c r="M27" s="65">
        <v>45017</v>
      </c>
      <c r="N27" s="65">
        <v>46843</v>
      </c>
      <c r="O27" s="65" t="s">
        <v>285</v>
      </c>
      <c r="P27" s="34" t="s">
        <v>318</v>
      </c>
      <c r="Q27" s="71">
        <v>46843</v>
      </c>
      <c r="R27" s="40" t="s">
        <v>319</v>
      </c>
    </row>
    <row r="28" spans="1:18" ht="42.75" x14ac:dyDescent="0.25">
      <c r="A28" s="66"/>
      <c r="B28" s="66" t="s">
        <v>321</v>
      </c>
      <c r="C28" s="66" t="s">
        <v>322</v>
      </c>
      <c r="D28" s="66" t="s">
        <v>68</v>
      </c>
      <c r="E28" s="34" t="s">
        <v>35</v>
      </c>
      <c r="F28" s="66" t="s">
        <v>35</v>
      </c>
      <c r="G28" s="66" t="s">
        <v>69</v>
      </c>
      <c r="H28" s="337">
        <v>23088</v>
      </c>
      <c r="I28" s="337">
        <v>190304</v>
      </c>
      <c r="J28" s="66"/>
      <c r="K28" s="34" t="s">
        <v>272</v>
      </c>
      <c r="L28" s="34" t="s">
        <v>273</v>
      </c>
      <c r="M28" s="67">
        <v>44835</v>
      </c>
      <c r="N28" s="65">
        <v>46660</v>
      </c>
      <c r="O28" s="66" t="s">
        <v>323</v>
      </c>
      <c r="P28" s="66" t="s">
        <v>111</v>
      </c>
      <c r="Q28" s="527">
        <v>46660</v>
      </c>
      <c r="R28" s="16" t="s">
        <v>46</v>
      </c>
    </row>
    <row r="29" spans="1:18" ht="57" x14ac:dyDescent="0.25">
      <c r="A29" s="66"/>
      <c r="B29" s="66" t="s">
        <v>324</v>
      </c>
      <c r="C29" s="66" t="s">
        <v>325</v>
      </c>
      <c r="D29" s="66" t="s">
        <v>326</v>
      </c>
      <c r="E29" s="34" t="s">
        <v>34</v>
      </c>
      <c r="F29" s="156" t="s">
        <v>34</v>
      </c>
      <c r="G29" s="66" t="s">
        <v>69</v>
      </c>
      <c r="H29" s="146">
        <v>3000</v>
      </c>
      <c r="I29" s="146">
        <v>6000</v>
      </c>
      <c r="J29" s="66" t="s">
        <v>327</v>
      </c>
      <c r="K29" s="34" t="s">
        <v>272</v>
      </c>
      <c r="L29" s="34" t="s">
        <v>273</v>
      </c>
      <c r="M29" s="67">
        <v>42307</v>
      </c>
      <c r="N29" s="65">
        <v>44133</v>
      </c>
      <c r="O29" s="66" t="s">
        <v>119</v>
      </c>
      <c r="P29" s="68" t="s">
        <v>328</v>
      </c>
      <c r="Q29" s="496">
        <v>45228</v>
      </c>
      <c r="R29" s="416" t="s">
        <v>56</v>
      </c>
    </row>
    <row r="30" spans="1:18" s="26" customFormat="1" ht="42.75" x14ac:dyDescent="0.25">
      <c r="A30" s="2" t="s">
        <v>329</v>
      </c>
      <c r="B30" s="2" t="s">
        <v>330</v>
      </c>
      <c r="C30" s="2"/>
      <c r="D30" s="2" t="s">
        <v>331</v>
      </c>
      <c r="E30" s="29" t="s">
        <v>35</v>
      </c>
      <c r="F30" s="29" t="s">
        <v>34</v>
      </c>
      <c r="G30" s="2"/>
      <c r="H30" s="146">
        <v>16000</v>
      </c>
      <c r="I30" s="146">
        <v>53333</v>
      </c>
      <c r="J30" s="2"/>
      <c r="K30" s="231" t="s">
        <v>245</v>
      </c>
      <c r="L30" s="3" t="s">
        <v>37</v>
      </c>
      <c r="M30" s="39">
        <v>41663</v>
      </c>
      <c r="N30" s="39">
        <v>45346</v>
      </c>
      <c r="O30" s="52">
        <v>45293</v>
      </c>
      <c r="P30" s="147"/>
      <c r="Q30" s="528">
        <v>45346</v>
      </c>
      <c r="R30" s="2" t="s">
        <v>46</v>
      </c>
    </row>
    <row r="31" spans="1:18" s="26" customFormat="1" ht="42.75" x14ac:dyDescent="0.25">
      <c r="A31" s="3"/>
      <c r="B31" s="3" t="s">
        <v>332</v>
      </c>
      <c r="C31" s="3" t="s">
        <v>333</v>
      </c>
      <c r="D31" s="3" t="s">
        <v>334</v>
      </c>
      <c r="E31" s="29" t="s">
        <v>35</v>
      </c>
      <c r="F31" s="29" t="s">
        <v>35</v>
      </c>
      <c r="G31" s="3"/>
      <c r="H31" s="146">
        <v>114000</v>
      </c>
      <c r="I31" s="146">
        <v>114000</v>
      </c>
      <c r="J31" s="3"/>
      <c r="K31" s="231" t="s">
        <v>245</v>
      </c>
      <c r="L31" s="3" t="s">
        <v>37</v>
      </c>
      <c r="M31" s="39">
        <v>45019</v>
      </c>
      <c r="N31" s="39">
        <v>45747</v>
      </c>
      <c r="O31" s="40" t="s">
        <v>335</v>
      </c>
      <c r="P31" s="3" t="s">
        <v>39</v>
      </c>
      <c r="Q31" s="493">
        <v>45747</v>
      </c>
      <c r="R31" s="3" t="s">
        <v>46</v>
      </c>
    </row>
    <row r="32" spans="1:18" s="26" customFormat="1" ht="42.75" x14ac:dyDescent="0.25">
      <c r="A32" s="3"/>
      <c r="B32" s="3" t="s">
        <v>336</v>
      </c>
      <c r="C32" s="3" t="s">
        <v>337</v>
      </c>
      <c r="D32" s="3" t="s">
        <v>338</v>
      </c>
      <c r="E32" s="29" t="s">
        <v>35</v>
      </c>
      <c r="F32" s="29" t="s">
        <v>35</v>
      </c>
      <c r="G32" s="3"/>
      <c r="H32" s="146">
        <v>30000</v>
      </c>
      <c r="I32" s="146">
        <v>152000</v>
      </c>
      <c r="J32" s="3"/>
      <c r="K32" s="231" t="s">
        <v>245</v>
      </c>
      <c r="L32" s="3" t="s">
        <v>37</v>
      </c>
      <c r="M32" s="39">
        <v>42258</v>
      </c>
      <c r="N32" s="39">
        <v>42624</v>
      </c>
      <c r="O32" s="40" t="s">
        <v>38</v>
      </c>
      <c r="P32" s="3" t="s">
        <v>39</v>
      </c>
      <c r="Q32" s="493">
        <v>45180</v>
      </c>
      <c r="R32" s="3" t="s">
        <v>56</v>
      </c>
    </row>
    <row r="33" spans="1:18" s="26" customFormat="1" ht="42.75" x14ac:dyDescent="0.25">
      <c r="A33" s="4"/>
      <c r="B33" s="5" t="s">
        <v>339</v>
      </c>
      <c r="C33" s="22" t="s">
        <v>340</v>
      </c>
      <c r="D33" s="23" t="s">
        <v>341</v>
      </c>
      <c r="E33" s="29" t="s">
        <v>35</v>
      </c>
      <c r="F33" s="29" t="s">
        <v>34</v>
      </c>
      <c r="G33" s="22"/>
      <c r="H33" s="146">
        <v>11000</v>
      </c>
      <c r="I33" s="146">
        <v>22000</v>
      </c>
      <c r="J33" s="22"/>
      <c r="K33" s="231" t="s">
        <v>245</v>
      </c>
      <c r="L33" s="3" t="s">
        <v>37</v>
      </c>
      <c r="M33" s="55">
        <v>43497</v>
      </c>
      <c r="N33" s="55">
        <v>43862</v>
      </c>
      <c r="O33" s="40" t="s">
        <v>38</v>
      </c>
      <c r="P33" s="24" t="s">
        <v>39</v>
      </c>
      <c r="Q33" s="529">
        <v>45413</v>
      </c>
      <c r="R33" s="9" t="s">
        <v>40</v>
      </c>
    </row>
    <row r="34" spans="1:18" s="26" customFormat="1" ht="42.75" x14ac:dyDescent="0.25">
      <c r="A34" s="4"/>
      <c r="B34" s="5" t="s">
        <v>342</v>
      </c>
      <c r="C34" s="22" t="s">
        <v>343</v>
      </c>
      <c r="D34" s="23" t="s">
        <v>344</v>
      </c>
      <c r="E34" s="29" t="s">
        <v>34</v>
      </c>
      <c r="F34" s="29" t="s">
        <v>34</v>
      </c>
      <c r="G34" s="22"/>
      <c r="H34" s="146">
        <v>24500</v>
      </c>
      <c r="I34" s="146">
        <v>49000</v>
      </c>
      <c r="J34" s="22"/>
      <c r="K34" s="231" t="s">
        <v>245</v>
      </c>
      <c r="L34" s="3" t="s">
        <v>37</v>
      </c>
      <c r="M34" s="55">
        <v>44413</v>
      </c>
      <c r="N34" s="55">
        <v>45143</v>
      </c>
      <c r="O34" s="40" t="s">
        <v>38</v>
      </c>
      <c r="P34" s="24" t="s">
        <v>39</v>
      </c>
      <c r="Q34" s="529">
        <v>45509</v>
      </c>
      <c r="R34" s="9" t="s">
        <v>40</v>
      </c>
    </row>
    <row r="35" spans="1:18" ht="42.75" x14ac:dyDescent="0.25">
      <c r="A35" s="4"/>
      <c r="B35" s="4" t="s">
        <v>345</v>
      </c>
      <c r="C35" s="22" t="s">
        <v>346</v>
      </c>
      <c r="D35" s="23" t="s">
        <v>347</v>
      </c>
      <c r="E35" s="29" t="s">
        <v>35</v>
      </c>
      <c r="F35" s="29" t="s">
        <v>35</v>
      </c>
      <c r="G35" s="22"/>
      <c r="H35" s="146">
        <v>12000</v>
      </c>
      <c r="I35" s="146">
        <v>60000</v>
      </c>
      <c r="J35" s="22"/>
      <c r="K35" s="231" t="s">
        <v>245</v>
      </c>
      <c r="L35" s="3" t="s">
        <v>37</v>
      </c>
      <c r="M35" s="55">
        <v>42887</v>
      </c>
      <c r="N35" s="55">
        <v>44347</v>
      </c>
      <c r="O35" s="40" t="s">
        <v>348</v>
      </c>
      <c r="P35" s="24" t="s">
        <v>39</v>
      </c>
      <c r="Q35" s="529">
        <v>45443</v>
      </c>
      <c r="R35" s="9" t="s">
        <v>40</v>
      </c>
    </row>
    <row r="36" spans="1:18" ht="42.75" x14ac:dyDescent="0.25">
      <c r="A36" s="3"/>
      <c r="B36" s="3" t="s">
        <v>349</v>
      </c>
      <c r="C36" s="3" t="s">
        <v>350</v>
      </c>
      <c r="D36" s="3" t="s">
        <v>351</v>
      </c>
      <c r="E36" s="29" t="s">
        <v>35</v>
      </c>
      <c r="F36" s="3" t="s">
        <v>35</v>
      </c>
      <c r="G36" s="3" t="s">
        <v>69</v>
      </c>
      <c r="H36" s="146">
        <v>95916</v>
      </c>
      <c r="I36" s="146">
        <v>479580</v>
      </c>
      <c r="J36" s="3"/>
      <c r="K36" s="231" t="s">
        <v>245</v>
      </c>
      <c r="L36" s="3" t="s">
        <v>37</v>
      </c>
      <c r="M36" s="55">
        <v>43525</v>
      </c>
      <c r="N36" s="55">
        <v>45351</v>
      </c>
      <c r="O36" s="40" t="s">
        <v>285</v>
      </c>
      <c r="P36" s="3" t="s">
        <v>352</v>
      </c>
      <c r="Q36" s="529">
        <v>45351</v>
      </c>
      <c r="R36" s="3" t="s">
        <v>46</v>
      </c>
    </row>
    <row r="37" spans="1:18" ht="42.75" x14ac:dyDescent="0.25">
      <c r="A37" s="3"/>
      <c r="B37" s="3" t="s">
        <v>353</v>
      </c>
      <c r="C37" s="3" t="s">
        <v>354</v>
      </c>
      <c r="D37" s="3" t="s">
        <v>355</v>
      </c>
      <c r="E37" s="29" t="s">
        <v>35</v>
      </c>
      <c r="F37" s="29" t="s">
        <v>34</v>
      </c>
      <c r="G37" s="3"/>
      <c r="H37" s="146">
        <v>29244.33</v>
      </c>
      <c r="I37" s="146">
        <v>87733</v>
      </c>
      <c r="J37" s="3"/>
      <c r="K37" s="231" t="s">
        <v>245</v>
      </c>
      <c r="L37" s="3" t="s">
        <v>37</v>
      </c>
      <c r="M37" s="39">
        <v>43183</v>
      </c>
      <c r="N37" s="39">
        <v>45374</v>
      </c>
      <c r="O37" s="40" t="s">
        <v>44</v>
      </c>
      <c r="P37" s="3" t="s">
        <v>356</v>
      </c>
      <c r="Q37" s="529">
        <v>45374</v>
      </c>
      <c r="R37" s="3" t="s">
        <v>46</v>
      </c>
    </row>
    <row r="38" spans="1:18" ht="42.75" x14ac:dyDescent="0.25">
      <c r="A38" s="3"/>
      <c r="B38" s="3" t="s">
        <v>357</v>
      </c>
      <c r="C38" s="3" t="s">
        <v>358</v>
      </c>
      <c r="D38" s="9" t="s">
        <v>359</v>
      </c>
      <c r="E38" s="29" t="s">
        <v>35</v>
      </c>
      <c r="F38" s="29" t="s">
        <v>34</v>
      </c>
      <c r="G38" s="53" t="s">
        <v>327</v>
      </c>
      <c r="H38" s="146">
        <v>15000</v>
      </c>
      <c r="I38" s="146">
        <v>56000</v>
      </c>
      <c r="J38" s="17"/>
      <c r="K38" s="231" t="s">
        <v>245</v>
      </c>
      <c r="L38" s="3" t="s">
        <v>37</v>
      </c>
      <c r="M38" s="51">
        <v>42125</v>
      </c>
      <c r="N38" s="93">
        <v>43921</v>
      </c>
      <c r="O38" s="40" t="s">
        <v>63</v>
      </c>
      <c r="P38" s="23" t="s">
        <v>39</v>
      </c>
      <c r="Q38" s="529">
        <v>45382</v>
      </c>
      <c r="R38" s="9" t="s">
        <v>40</v>
      </c>
    </row>
    <row r="39" spans="1:18" ht="42.75" x14ac:dyDescent="0.25">
      <c r="A39" s="4"/>
      <c r="B39" s="4" t="s">
        <v>360</v>
      </c>
      <c r="C39" s="22" t="s">
        <v>361</v>
      </c>
      <c r="D39" s="4" t="s">
        <v>362</v>
      </c>
      <c r="E39" s="29" t="s">
        <v>34</v>
      </c>
      <c r="F39" s="29" t="s">
        <v>34</v>
      </c>
      <c r="G39" s="22"/>
      <c r="H39" s="146">
        <v>8000</v>
      </c>
      <c r="I39" s="146">
        <v>8000</v>
      </c>
      <c r="J39" s="22"/>
      <c r="K39" s="231" t="s">
        <v>245</v>
      </c>
      <c r="L39" s="3" t="s">
        <v>37</v>
      </c>
      <c r="M39" s="55">
        <v>44544</v>
      </c>
      <c r="N39" s="55">
        <v>44909</v>
      </c>
      <c r="O39" s="40" t="s">
        <v>38</v>
      </c>
      <c r="P39" s="23" t="s">
        <v>39</v>
      </c>
      <c r="Q39" s="529">
        <v>45444</v>
      </c>
      <c r="R39" s="9" t="s">
        <v>40</v>
      </c>
    </row>
    <row r="40" spans="1:18" ht="42.75" x14ac:dyDescent="0.25">
      <c r="A40" s="4"/>
      <c r="B40" s="4" t="s">
        <v>363</v>
      </c>
      <c r="C40" s="22" t="s">
        <v>364</v>
      </c>
      <c r="D40" s="4" t="s">
        <v>363</v>
      </c>
      <c r="E40" s="29" t="s">
        <v>35</v>
      </c>
      <c r="F40" s="29" t="s">
        <v>34</v>
      </c>
      <c r="G40" s="22"/>
      <c r="H40" s="146">
        <v>9000</v>
      </c>
      <c r="I40" s="146">
        <v>9000</v>
      </c>
      <c r="J40" s="22"/>
      <c r="K40" s="231" t="s">
        <v>245</v>
      </c>
      <c r="L40" s="3" t="s">
        <v>37</v>
      </c>
      <c r="M40" s="55">
        <v>44548</v>
      </c>
      <c r="N40" s="55">
        <v>44913</v>
      </c>
      <c r="O40" s="40" t="s">
        <v>38</v>
      </c>
      <c r="P40" s="24" t="s">
        <v>39</v>
      </c>
      <c r="Q40" s="529">
        <v>45278</v>
      </c>
      <c r="R40" s="9" t="s">
        <v>40</v>
      </c>
    </row>
    <row r="41" spans="1:18" ht="42.75" x14ac:dyDescent="0.25">
      <c r="A41" s="4"/>
      <c r="B41" s="23" t="s">
        <v>365</v>
      </c>
      <c r="C41" s="23" t="s">
        <v>366</v>
      </c>
      <c r="D41" s="4" t="s">
        <v>363</v>
      </c>
      <c r="E41" s="29" t="s">
        <v>34</v>
      </c>
      <c r="F41" s="29" t="s">
        <v>34</v>
      </c>
      <c r="G41" s="106" t="s">
        <v>69</v>
      </c>
      <c r="H41" s="146">
        <v>12000</v>
      </c>
      <c r="I41" s="146">
        <v>12000</v>
      </c>
      <c r="J41" s="369"/>
      <c r="K41" s="231" t="s">
        <v>245</v>
      </c>
      <c r="L41" s="3" t="s">
        <v>37</v>
      </c>
      <c r="M41" s="55">
        <v>45017</v>
      </c>
      <c r="N41" s="55">
        <v>45382</v>
      </c>
      <c r="O41" s="40" t="s">
        <v>38</v>
      </c>
      <c r="P41" s="24" t="s">
        <v>367</v>
      </c>
      <c r="Q41" s="529">
        <v>45382</v>
      </c>
      <c r="R41" s="9" t="s">
        <v>40</v>
      </c>
    </row>
    <row r="42" spans="1:18" ht="42.75" x14ac:dyDescent="0.25">
      <c r="A42" s="4"/>
      <c r="B42" s="4" t="s">
        <v>368</v>
      </c>
      <c r="C42" s="23" t="s">
        <v>368</v>
      </c>
      <c r="D42" s="4" t="s">
        <v>68</v>
      </c>
      <c r="E42" s="29" t="s">
        <v>35</v>
      </c>
      <c r="F42" s="29" t="s">
        <v>34</v>
      </c>
      <c r="G42" s="106" t="s">
        <v>69</v>
      </c>
      <c r="H42" s="146">
        <v>10000</v>
      </c>
      <c r="I42" s="146">
        <v>10000</v>
      </c>
      <c r="J42" s="107" t="s">
        <v>69</v>
      </c>
      <c r="K42" s="231" t="s">
        <v>245</v>
      </c>
      <c r="L42" s="3" t="s">
        <v>37</v>
      </c>
      <c r="M42" s="55">
        <v>44896</v>
      </c>
      <c r="N42" s="55">
        <v>45260</v>
      </c>
      <c r="O42" s="40" t="s">
        <v>38</v>
      </c>
      <c r="P42" s="40" t="s">
        <v>38</v>
      </c>
      <c r="Q42" s="529">
        <v>45260</v>
      </c>
      <c r="R42" s="9" t="s">
        <v>40</v>
      </c>
    </row>
    <row r="43" spans="1:18" s="26" customFormat="1" ht="42.75" x14ac:dyDescent="0.25">
      <c r="A43" s="3" t="s">
        <v>369</v>
      </c>
      <c r="B43" s="3" t="s">
        <v>370</v>
      </c>
      <c r="C43" s="8" t="s">
        <v>371</v>
      </c>
      <c r="D43" s="8" t="s">
        <v>372</v>
      </c>
      <c r="E43" s="29" t="s">
        <v>34</v>
      </c>
      <c r="F43" s="29" t="s">
        <v>35</v>
      </c>
      <c r="G43" s="3" t="s">
        <v>219</v>
      </c>
      <c r="H43" s="146">
        <v>75978.89</v>
      </c>
      <c r="I43" s="146">
        <v>379894.47</v>
      </c>
      <c r="J43" s="3"/>
      <c r="K43" s="231" t="s">
        <v>245</v>
      </c>
      <c r="L43" s="3" t="s">
        <v>37</v>
      </c>
      <c r="M43" s="39">
        <v>44166</v>
      </c>
      <c r="N43" s="39" t="s">
        <v>373</v>
      </c>
      <c r="O43" s="40" t="s">
        <v>323</v>
      </c>
      <c r="P43" s="3" t="s">
        <v>268</v>
      </c>
      <c r="Q43" s="493">
        <v>45991</v>
      </c>
      <c r="R43" s="3" t="s">
        <v>46</v>
      </c>
    </row>
    <row r="44" spans="1:18" s="26" customFormat="1" ht="42.75" x14ac:dyDescent="0.25">
      <c r="A44" s="23"/>
      <c r="B44" s="1" t="s">
        <v>374</v>
      </c>
      <c r="C44" s="1" t="s">
        <v>375</v>
      </c>
      <c r="D44" s="23" t="s">
        <v>376</v>
      </c>
      <c r="E44" s="29" t="s">
        <v>34</v>
      </c>
      <c r="F44" s="29" t="s">
        <v>34</v>
      </c>
      <c r="G44" s="1" t="s">
        <v>219</v>
      </c>
      <c r="H44" s="146">
        <v>4500</v>
      </c>
      <c r="I44" s="146">
        <v>27000</v>
      </c>
      <c r="J44" s="50"/>
      <c r="K44" s="231" t="s">
        <v>245</v>
      </c>
      <c r="L44" s="50" t="s">
        <v>377</v>
      </c>
      <c r="M44" s="49" t="s">
        <v>378</v>
      </c>
      <c r="N44" s="39">
        <v>44865</v>
      </c>
      <c r="O44" s="1" t="s">
        <v>197</v>
      </c>
      <c r="P44" s="1" t="s">
        <v>39</v>
      </c>
      <c r="Q44" s="493">
        <v>45291</v>
      </c>
      <c r="R44" s="9" t="s">
        <v>40</v>
      </c>
    </row>
    <row r="45" spans="1:18" s="26" customFormat="1" ht="42.75" x14ac:dyDescent="0.25">
      <c r="A45" s="23"/>
      <c r="B45" s="57" t="s">
        <v>379</v>
      </c>
      <c r="C45" s="57" t="s">
        <v>380</v>
      </c>
      <c r="D45" s="23" t="s">
        <v>66</v>
      </c>
      <c r="E45" s="29" t="s">
        <v>34</v>
      </c>
      <c r="F45" s="29" t="s">
        <v>34</v>
      </c>
      <c r="G45" s="1"/>
      <c r="H45" s="146">
        <v>11850</v>
      </c>
      <c r="I45" s="146">
        <v>61055</v>
      </c>
      <c r="J45" s="50"/>
      <c r="K45" s="231" t="s">
        <v>245</v>
      </c>
      <c r="L45" s="50" t="s">
        <v>377</v>
      </c>
      <c r="M45" s="83">
        <v>43571</v>
      </c>
      <c r="N45" s="29">
        <v>45397</v>
      </c>
      <c r="O45" s="1" t="s">
        <v>323</v>
      </c>
      <c r="P45" s="1" t="s">
        <v>39</v>
      </c>
      <c r="Q45" s="120">
        <v>45397</v>
      </c>
      <c r="R45" s="3" t="s">
        <v>56</v>
      </c>
    </row>
    <row r="46" spans="1:18" s="26" customFormat="1" ht="42.75" x14ac:dyDescent="0.25">
      <c r="A46" s="7"/>
      <c r="B46" s="23" t="s">
        <v>381</v>
      </c>
      <c r="C46" s="23" t="s">
        <v>382</v>
      </c>
      <c r="D46" s="139" t="s">
        <v>383</v>
      </c>
      <c r="E46" s="29" t="s">
        <v>34</v>
      </c>
      <c r="F46" s="29" t="s">
        <v>34</v>
      </c>
      <c r="G46" s="3"/>
      <c r="H46" s="146">
        <v>24119</v>
      </c>
      <c r="I46" s="146">
        <v>48238</v>
      </c>
      <c r="J46" s="3"/>
      <c r="K46" s="231" t="s">
        <v>245</v>
      </c>
      <c r="L46" s="3" t="s">
        <v>377</v>
      </c>
      <c r="M46" s="85">
        <v>44963</v>
      </c>
      <c r="N46" s="39">
        <v>45690</v>
      </c>
      <c r="O46" s="40" t="s">
        <v>119</v>
      </c>
      <c r="P46" s="40" t="s">
        <v>119</v>
      </c>
      <c r="Q46" s="493">
        <v>45690</v>
      </c>
      <c r="R46" s="3" t="s">
        <v>79</v>
      </c>
    </row>
    <row r="47" spans="1:18" s="151" customFormat="1" ht="71.25" x14ac:dyDescent="0.25">
      <c r="A47" s="152" t="s">
        <v>384</v>
      </c>
      <c r="B47" s="153" t="s">
        <v>385</v>
      </c>
      <c r="C47" s="153" t="s">
        <v>386</v>
      </c>
      <c r="D47" s="153" t="s">
        <v>387</v>
      </c>
      <c r="E47" s="34" t="s">
        <v>34</v>
      </c>
      <c r="F47" s="66" t="s">
        <v>35</v>
      </c>
      <c r="G47" s="153" t="s">
        <v>388</v>
      </c>
      <c r="H47" s="458">
        <v>54000</v>
      </c>
      <c r="I47" s="458">
        <v>270000</v>
      </c>
      <c r="J47" s="153" t="s">
        <v>388</v>
      </c>
      <c r="K47" s="153" t="s">
        <v>245</v>
      </c>
      <c r="L47" s="153" t="s">
        <v>389</v>
      </c>
      <c r="M47" s="154">
        <v>44743</v>
      </c>
      <c r="N47" s="154">
        <v>46568</v>
      </c>
      <c r="O47" s="153" t="s">
        <v>323</v>
      </c>
      <c r="P47" s="159" t="s">
        <v>390</v>
      </c>
      <c r="Q47" s="530">
        <v>46568</v>
      </c>
      <c r="R47" s="152" t="s">
        <v>46</v>
      </c>
    </row>
    <row r="48" spans="1:18" s="151" customFormat="1" ht="42.75" x14ac:dyDescent="0.25">
      <c r="A48" s="155" t="s">
        <v>391</v>
      </c>
      <c r="B48" s="156" t="s">
        <v>392</v>
      </c>
      <c r="C48" s="156" t="s">
        <v>393</v>
      </c>
      <c r="D48" s="156" t="s">
        <v>394</v>
      </c>
      <c r="E48" s="34" t="s">
        <v>34</v>
      </c>
      <c r="F48" s="66" t="s">
        <v>35</v>
      </c>
      <c r="G48" s="156" t="s">
        <v>388</v>
      </c>
      <c r="H48" s="459">
        <v>175000</v>
      </c>
      <c r="I48" s="459">
        <v>525000</v>
      </c>
      <c r="J48" s="156" t="s">
        <v>388</v>
      </c>
      <c r="K48" s="156" t="s">
        <v>245</v>
      </c>
      <c r="L48" s="156" t="s">
        <v>389</v>
      </c>
      <c r="M48" s="157">
        <v>43104</v>
      </c>
      <c r="N48" s="157">
        <v>43468</v>
      </c>
      <c r="O48" s="156" t="s">
        <v>227</v>
      </c>
      <c r="P48" s="160" t="s">
        <v>395</v>
      </c>
      <c r="Q48" s="530">
        <v>45444</v>
      </c>
      <c r="R48" s="152" t="s">
        <v>46</v>
      </c>
    </row>
    <row r="49" spans="1:91" s="151" customFormat="1" ht="42.75" x14ac:dyDescent="0.25">
      <c r="A49" s="155" t="s">
        <v>396</v>
      </c>
      <c r="B49" s="156" t="s">
        <v>397</v>
      </c>
      <c r="C49" s="156" t="s">
        <v>398</v>
      </c>
      <c r="D49" s="156" t="s">
        <v>399</v>
      </c>
      <c r="E49" s="34" t="s">
        <v>34</v>
      </c>
      <c r="F49" s="156" t="s">
        <v>34</v>
      </c>
      <c r="G49" s="156" t="s">
        <v>388</v>
      </c>
      <c r="H49" s="459">
        <v>2230</v>
      </c>
      <c r="I49" s="459">
        <v>18000</v>
      </c>
      <c r="J49" s="156" t="s">
        <v>388</v>
      </c>
      <c r="K49" s="156" t="s">
        <v>245</v>
      </c>
      <c r="L49" s="156" t="s">
        <v>389</v>
      </c>
      <c r="M49" s="157">
        <v>42095</v>
      </c>
      <c r="N49" s="157">
        <v>44285</v>
      </c>
      <c r="O49" s="156" t="s">
        <v>400</v>
      </c>
      <c r="P49" s="160" t="s">
        <v>401</v>
      </c>
      <c r="Q49" s="531">
        <v>45409</v>
      </c>
      <c r="R49" s="152" t="s">
        <v>56</v>
      </c>
    </row>
    <row r="50" spans="1:91" s="151" customFormat="1" ht="42.75" x14ac:dyDescent="0.25">
      <c r="A50" s="155" t="s">
        <v>402</v>
      </c>
      <c r="B50" s="156" t="s">
        <v>392</v>
      </c>
      <c r="C50" s="156" t="s">
        <v>403</v>
      </c>
      <c r="D50" s="156" t="s">
        <v>404</v>
      </c>
      <c r="E50" s="34" t="s">
        <v>34</v>
      </c>
      <c r="F50" s="156" t="s">
        <v>34</v>
      </c>
      <c r="G50" s="156" t="s">
        <v>388</v>
      </c>
      <c r="H50" s="459">
        <v>3100</v>
      </c>
      <c r="I50" s="459">
        <v>9300</v>
      </c>
      <c r="J50" s="156" t="s">
        <v>388</v>
      </c>
      <c r="K50" s="156" t="s">
        <v>245</v>
      </c>
      <c r="L50" s="156" t="s">
        <v>389</v>
      </c>
      <c r="M50" s="157">
        <v>45047</v>
      </c>
      <c r="N50" s="158">
        <v>46143</v>
      </c>
      <c r="O50" s="155" t="s">
        <v>44</v>
      </c>
      <c r="P50" s="160" t="s">
        <v>405</v>
      </c>
      <c r="Q50" s="531">
        <v>46142</v>
      </c>
      <c r="R50" s="16" t="s">
        <v>46</v>
      </c>
    </row>
    <row r="51" spans="1:91" ht="42.75" x14ac:dyDescent="0.25">
      <c r="A51" s="100"/>
      <c r="B51" s="99" t="s">
        <v>406</v>
      </c>
      <c r="C51" s="99" t="s">
        <v>407</v>
      </c>
      <c r="D51" s="101" t="s">
        <v>408</v>
      </c>
      <c r="E51" s="34" t="s">
        <v>35</v>
      </c>
      <c r="F51" s="66" t="s">
        <v>35</v>
      </c>
      <c r="G51" s="125" t="s">
        <v>69</v>
      </c>
      <c r="H51" s="460" t="s">
        <v>409</v>
      </c>
      <c r="I51" s="460"/>
      <c r="J51" s="125"/>
      <c r="K51" s="231" t="s">
        <v>245</v>
      </c>
      <c r="L51" s="125" t="s">
        <v>410</v>
      </c>
      <c r="M51" s="168">
        <v>44835</v>
      </c>
      <c r="N51" s="168">
        <v>45565</v>
      </c>
      <c r="O51" s="125" t="s">
        <v>44</v>
      </c>
      <c r="P51" s="125" t="s">
        <v>69</v>
      </c>
      <c r="Q51" s="532">
        <v>45565</v>
      </c>
      <c r="R51" s="9" t="s">
        <v>411</v>
      </c>
    </row>
    <row r="52" spans="1:91" ht="42.75" x14ac:dyDescent="0.25">
      <c r="A52" s="101"/>
      <c r="B52" s="99" t="s">
        <v>412</v>
      </c>
      <c r="C52" s="99" t="s">
        <v>413</v>
      </c>
      <c r="D52" s="101" t="s">
        <v>414</v>
      </c>
      <c r="E52" s="34" t="s">
        <v>35</v>
      </c>
      <c r="F52" s="68" t="s">
        <v>35</v>
      </c>
      <c r="G52" s="101" t="s">
        <v>69</v>
      </c>
      <c r="H52" s="461" t="s">
        <v>409</v>
      </c>
      <c r="I52" s="461"/>
      <c r="J52" s="101"/>
      <c r="K52" s="231" t="s">
        <v>245</v>
      </c>
      <c r="L52" s="101" t="s">
        <v>410</v>
      </c>
      <c r="M52" s="102">
        <v>43840</v>
      </c>
      <c r="N52" s="294">
        <v>44936</v>
      </c>
      <c r="O52" s="101" t="s">
        <v>44</v>
      </c>
      <c r="P52" s="101" t="s">
        <v>69</v>
      </c>
      <c r="Q52" s="507">
        <v>45200</v>
      </c>
      <c r="R52" s="9" t="s">
        <v>411</v>
      </c>
    </row>
    <row r="53" spans="1:91" ht="42.75" x14ac:dyDescent="0.25">
      <c r="A53" s="224"/>
      <c r="B53" s="224" t="s">
        <v>415</v>
      </c>
      <c r="C53" s="224" t="s">
        <v>416</v>
      </c>
      <c r="D53" s="224" t="s">
        <v>417</v>
      </c>
      <c r="E53" s="38" t="s">
        <v>34</v>
      </c>
      <c r="F53" s="225" t="s">
        <v>34</v>
      </c>
      <c r="G53" s="226"/>
      <c r="H53" s="462">
        <v>5000</v>
      </c>
      <c r="I53" s="462">
        <v>25000</v>
      </c>
      <c r="J53" s="226"/>
      <c r="K53" s="231" t="s">
        <v>245</v>
      </c>
      <c r="L53" s="123" t="s">
        <v>37</v>
      </c>
      <c r="M53" s="227">
        <v>43859</v>
      </c>
      <c r="N53" s="233">
        <v>45687</v>
      </c>
      <c r="O53" s="234" t="s">
        <v>323</v>
      </c>
      <c r="P53" s="226"/>
      <c r="Q53" s="533">
        <v>45687</v>
      </c>
      <c r="R53" s="1" t="s">
        <v>79</v>
      </c>
    </row>
    <row r="54" spans="1:91" ht="32.25" customHeight="1" x14ac:dyDescent="0.25">
      <c r="A54" s="111"/>
      <c r="B54" s="228" t="s">
        <v>418</v>
      </c>
      <c r="C54" s="229" t="s">
        <v>419</v>
      </c>
      <c r="D54" s="230" t="s">
        <v>420</v>
      </c>
      <c r="E54" s="230" t="s">
        <v>35</v>
      </c>
      <c r="F54" s="230" t="s">
        <v>35</v>
      </c>
      <c r="G54" s="101" t="s">
        <v>69</v>
      </c>
      <c r="H54" s="463">
        <v>220523.65</v>
      </c>
      <c r="I54" s="463">
        <v>220523.65</v>
      </c>
      <c r="J54" s="230"/>
      <c r="K54" s="231" t="s">
        <v>245</v>
      </c>
      <c r="L54" s="230" t="s">
        <v>273</v>
      </c>
      <c r="M54" s="232">
        <v>45138</v>
      </c>
      <c r="N54" s="232">
        <v>45504</v>
      </c>
      <c r="O54" s="230" t="s">
        <v>285</v>
      </c>
      <c r="P54" s="230" t="s">
        <v>421</v>
      </c>
      <c r="Q54" s="515">
        <v>45504</v>
      </c>
      <c r="R54" s="1" t="s">
        <v>79</v>
      </c>
    </row>
    <row r="55" spans="1:91" ht="28.5" x14ac:dyDescent="0.25">
      <c r="A55" s="266"/>
      <c r="B55" s="334" t="s">
        <v>422</v>
      </c>
      <c r="C55" s="335" t="s">
        <v>423</v>
      </c>
      <c r="D55" s="272" t="s">
        <v>424</v>
      </c>
      <c r="E55" s="272" t="s">
        <v>35</v>
      </c>
      <c r="F55" s="272" t="s">
        <v>35</v>
      </c>
      <c r="G55" s="101" t="s">
        <v>69</v>
      </c>
      <c r="H55" s="464">
        <v>409820.99</v>
      </c>
      <c r="I55" s="464">
        <v>409820.99</v>
      </c>
      <c r="J55" s="266"/>
      <c r="K55" s="317" t="s">
        <v>245</v>
      </c>
      <c r="L55" s="272" t="s">
        <v>273</v>
      </c>
      <c r="M55" s="340">
        <v>45138</v>
      </c>
      <c r="N55" s="341">
        <v>45504</v>
      </c>
      <c r="O55" s="266" t="s">
        <v>285</v>
      </c>
      <c r="P55" s="266" t="s">
        <v>425</v>
      </c>
      <c r="Q55" s="515">
        <v>45504</v>
      </c>
      <c r="R55" s="1" t="s">
        <v>79</v>
      </c>
    </row>
    <row r="56" spans="1:91" ht="28.5" x14ac:dyDescent="0.25">
      <c r="A56" s="266"/>
      <c r="B56" s="334" t="s">
        <v>422</v>
      </c>
      <c r="C56" s="335" t="s">
        <v>426</v>
      </c>
      <c r="D56" s="272" t="s">
        <v>427</v>
      </c>
      <c r="E56" s="272" t="s">
        <v>35</v>
      </c>
      <c r="F56" s="272" t="s">
        <v>35</v>
      </c>
      <c r="G56" s="101" t="s">
        <v>69</v>
      </c>
      <c r="H56" s="464">
        <v>24660.53</v>
      </c>
      <c r="I56" s="464">
        <v>24660.53</v>
      </c>
      <c r="J56" s="346"/>
      <c r="K56" s="317" t="s">
        <v>245</v>
      </c>
      <c r="L56" s="272" t="s">
        <v>273</v>
      </c>
      <c r="M56" s="340">
        <v>45138</v>
      </c>
      <c r="N56" s="341">
        <v>45504</v>
      </c>
      <c r="O56" s="266" t="s">
        <v>285</v>
      </c>
      <c r="P56" s="266" t="s">
        <v>425</v>
      </c>
      <c r="Q56" s="515">
        <v>45504</v>
      </c>
      <c r="R56" s="1" t="s">
        <v>79</v>
      </c>
    </row>
    <row r="57" spans="1:91" ht="29.25" x14ac:dyDescent="0.25">
      <c r="A57" s="272"/>
      <c r="B57" s="272" t="s">
        <v>428</v>
      </c>
      <c r="C57" s="346" t="s">
        <v>429</v>
      </c>
      <c r="D57" s="272" t="s">
        <v>430</v>
      </c>
      <c r="E57" s="272" t="s">
        <v>34</v>
      </c>
      <c r="F57" s="272" t="s">
        <v>35</v>
      </c>
      <c r="G57" s="272" t="s">
        <v>69</v>
      </c>
      <c r="H57" s="464">
        <v>141403</v>
      </c>
      <c r="I57" s="464">
        <v>141403</v>
      </c>
      <c r="J57" s="272" t="s">
        <v>69</v>
      </c>
      <c r="K57" s="317" t="s">
        <v>245</v>
      </c>
      <c r="L57" s="272" t="s">
        <v>273</v>
      </c>
      <c r="M57" s="340">
        <v>44866</v>
      </c>
      <c r="N57" s="340">
        <v>45230</v>
      </c>
      <c r="O57" s="272" t="s">
        <v>227</v>
      </c>
      <c r="P57" s="272"/>
      <c r="Q57" s="516">
        <v>45230</v>
      </c>
      <c r="R57" s="536"/>
    </row>
    <row r="58" spans="1:91" s="140" customFormat="1" ht="40.5" customHeight="1" x14ac:dyDescent="0.2">
      <c r="A58" s="94"/>
      <c r="B58" s="94" t="s">
        <v>431</v>
      </c>
      <c r="C58" s="94" t="s">
        <v>432</v>
      </c>
      <c r="D58" s="94" t="s">
        <v>433</v>
      </c>
      <c r="E58" s="117" t="s">
        <v>34</v>
      </c>
      <c r="F58" s="171" t="s">
        <v>34</v>
      </c>
      <c r="G58" s="94" t="s">
        <v>35</v>
      </c>
      <c r="H58" s="470">
        <v>30000</v>
      </c>
      <c r="I58" s="470">
        <v>90000</v>
      </c>
      <c r="J58" s="105" t="s">
        <v>69</v>
      </c>
      <c r="K58" s="231" t="s">
        <v>245</v>
      </c>
      <c r="L58" s="389" t="s">
        <v>105</v>
      </c>
      <c r="M58" s="471">
        <v>45017</v>
      </c>
      <c r="N58" s="472">
        <v>46112</v>
      </c>
      <c r="O58" s="94" t="s">
        <v>71</v>
      </c>
      <c r="P58" s="94" t="s">
        <v>52</v>
      </c>
      <c r="Q58" s="534">
        <v>46112</v>
      </c>
      <c r="R58" s="190" t="s">
        <v>79</v>
      </c>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row>
    <row r="59" spans="1:91" s="140" customFormat="1" ht="28.5" x14ac:dyDescent="0.2">
      <c r="A59" s="283"/>
      <c r="B59" s="264" t="s">
        <v>434</v>
      </c>
      <c r="C59" s="264" t="s">
        <v>435</v>
      </c>
      <c r="D59" s="264" t="s">
        <v>436</v>
      </c>
      <c r="E59" s="262" t="s">
        <v>34</v>
      </c>
      <c r="F59" s="263" t="s">
        <v>34</v>
      </c>
      <c r="G59" s="264" t="s">
        <v>69</v>
      </c>
      <c r="H59" s="276">
        <v>4950</v>
      </c>
      <c r="I59" s="276">
        <v>24750</v>
      </c>
      <c r="J59" s="264" t="s">
        <v>69</v>
      </c>
      <c r="K59" s="231" t="s">
        <v>245</v>
      </c>
      <c r="L59" s="264" t="s">
        <v>105</v>
      </c>
      <c r="M59" s="277">
        <v>44409</v>
      </c>
      <c r="N59" s="278">
        <v>45504</v>
      </c>
      <c r="O59" s="278" t="s">
        <v>71</v>
      </c>
      <c r="P59" s="264" t="s">
        <v>119</v>
      </c>
      <c r="Q59" s="441">
        <v>45504</v>
      </c>
      <c r="R59" s="3" t="s">
        <v>79</v>
      </c>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1"/>
      <c r="CH59" s="291"/>
      <c r="CI59" s="291"/>
      <c r="CJ59" s="291"/>
      <c r="CK59" s="291"/>
      <c r="CL59" s="291"/>
      <c r="CM59" s="291"/>
    </row>
    <row r="60" spans="1:91" s="140" customFormat="1" ht="28.5" x14ac:dyDescent="0.2">
      <c r="A60" s="190"/>
      <c r="B60" s="3" t="s">
        <v>437</v>
      </c>
      <c r="C60" s="3" t="s">
        <v>438</v>
      </c>
      <c r="D60" s="3" t="s">
        <v>439</v>
      </c>
      <c r="E60" s="23" t="s">
        <v>34</v>
      </c>
      <c r="F60" s="171" t="s">
        <v>34</v>
      </c>
      <c r="G60" s="3" t="s">
        <v>69</v>
      </c>
      <c r="H60" s="191">
        <v>14948</v>
      </c>
      <c r="I60" s="191">
        <v>74744</v>
      </c>
      <c r="J60" s="3" t="s">
        <v>144</v>
      </c>
      <c r="K60" s="231" t="s">
        <v>245</v>
      </c>
      <c r="L60" s="3" t="s">
        <v>105</v>
      </c>
      <c r="M60" s="39">
        <v>44287</v>
      </c>
      <c r="N60" s="40">
        <v>45382</v>
      </c>
      <c r="O60" s="40" t="s">
        <v>71</v>
      </c>
      <c r="P60" s="3" t="s">
        <v>119</v>
      </c>
      <c r="Q60" s="535">
        <v>45382</v>
      </c>
      <c r="R60" s="3" t="s">
        <v>79</v>
      </c>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row>
    <row r="61" spans="1:91" x14ac:dyDescent="0.25">
      <c r="A61" s="82"/>
      <c r="H61" s="300"/>
      <c r="I61" s="466"/>
    </row>
    <row r="62" spans="1:91" x14ac:dyDescent="0.25">
      <c r="A62" s="45"/>
      <c r="H62" s="301"/>
      <c r="I62" s="466"/>
    </row>
    <row r="63" spans="1:91" x14ac:dyDescent="0.25">
      <c r="A63" s="45"/>
      <c r="H63" s="300"/>
      <c r="I63" s="466"/>
    </row>
    <row r="64" spans="1:91" x14ac:dyDescent="0.25">
      <c r="A64" s="45"/>
      <c r="H64" s="301"/>
      <c r="I64" s="466"/>
    </row>
    <row r="65" spans="1:9" x14ac:dyDescent="0.25">
      <c r="A65" s="45"/>
      <c r="H65" s="300"/>
      <c r="I65" s="466"/>
    </row>
    <row r="66" spans="1:9" x14ac:dyDescent="0.25">
      <c r="A66" s="45"/>
      <c r="H66" s="300"/>
      <c r="I66" s="466"/>
    </row>
    <row r="67" spans="1:9" x14ac:dyDescent="0.25">
      <c r="A67" s="45"/>
      <c r="I67" s="466"/>
    </row>
    <row r="68" spans="1:9" x14ac:dyDescent="0.25">
      <c r="A68" s="45"/>
      <c r="I68" s="466"/>
    </row>
    <row r="69" spans="1:9" x14ac:dyDescent="0.25">
      <c r="A69" s="45"/>
      <c r="I69" s="466"/>
    </row>
    <row r="70" spans="1:9" x14ac:dyDescent="0.25">
      <c r="A70" s="45"/>
      <c r="I70" s="466"/>
    </row>
    <row r="71" spans="1:9" x14ac:dyDescent="0.25">
      <c r="A71" s="45"/>
      <c r="I71" s="466"/>
    </row>
    <row r="72" spans="1:9" x14ac:dyDescent="0.25">
      <c r="A72" s="45"/>
      <c r="I72" s="466"/>
    </row>
    <row r="73" spans="1:9" x14ac:dyDescent="0.25">
      <c r="I73" s="466"/>
    </row>
    <row r="74" spans="1:9" x14ac:dyDescent="0.25">
      <c r="I74" s="466"/>
    </row>
  </sheetData>
  <autoFilter ref="A6:R57" xr:uid="{89348DBA-FD69-4FF6-B473-58656148C88F}"/>
  <dataValidations count="33">
    <dataValidation allowBlank="1" showInputMessage="1" showErrorMessage="1" promptTitle="Contract Title" prompt="Enter the title of the awarded contract" sqref="B7:C8 B9 B14:C14 D23 IR49:IR50 IQ30:IQ34 IR47 B15:B22 C17:C18 IQ43:IQ46 B59:C60 IP10:IP13 B24:B29" xr:uid="{4959BC4B-08FD-4A3D-937D-6572079C6331}">
      <formula1>0</formula1>
      <formula2>0</formula2>
    </dataValidation>
    <dataValidation allowBlank="1" showInputMessage="1" showErrorMessage="1" promptTitle="Extension Options" prompt="Enter a description of any extension options available in the contract (if relevant)" sqref="P14 P7:P8 P16:P22 P59:P60 P24:P28" xr:uid="{7563A046-933E-492A-9A7A-48F981A95CCB}">
      <formula1>0</formula1>
      <formula2>0</formula2>
    </dataValidation>
    <dataValidation allowBlank="1" showInputMessage="1" showErrorMessage="1" promptTitle="Yearly contract value." prompt="Enter the estimated yearly value for this contract" sqref="I8 H7:H8 H18:H19" xr:uid="{FA70143B-827F-42D9-991E-70ABFE496B27}">
      <formula1>0</formula1>
      <formula2>0</formula2>
    </dataValidation>
    <dataValidation allowBlank="1" showInputMessage="1" showErrorMessage="1" promptTitle="Commencement Date" prompt="Enter the date on which this contract commences" sqref="M7 M9 O23:P23 R23 M59:M60 M14:M29" xr:uid="{714BD1A3-5A72-461A-8D64-4914C0136FF2}">
      <formula1>0</formula1>
      <formula2>0</formula2>
    </dataValidation>
    <dataValidation allowBlank="1" showInputMessage="1" showErrorMessage="1" promptTitle="Initial Expiry Date" prompt="Enter the date on which the contract will expire (excluding extension options)" sqref="Q7:Q9 M8 N7:N9 Q23 Q16 N14:N16 Q27:Q29 N59:N60 Q59:Q60 N18:N29" xr:uid="{3CFC6FC9-3BEC-4852-AD45-D13CE1399383}">
      <formula1>0</formula1>
      <formula2>0</formula2>
    </dataValidation>
    <dataValidation allowBlank="1" showInputMessage="1" showErrorMessage="1" promptTitle="Contract length" prompt="Enter the length of contract entered excluding any possible extensions." sqref="O7:O9 P29 P15 O14:O22 O59:O60 O24:O29" xr:uid="{0347D74B-3522-46F9-B202-2A54FDDF021D}">
      <formula1>0</formula1>
      <formula2>0</formula2>
    </dataValidation>
    <dataValidation allowBlank="1" showInputMessage="1" showErrorMessage="1" promptTitle="Contract Ref." prompt="Enter the unique Contract Reference that has been assigned to this contract" sqref="A7:A9 IP30:IP34 IQ47 IQ49:IQ50 A51 IP43:IP46 IO10:IO13 A14:A29" xr:uid="{9F936D00-835E-470B-811C-226690FD6C74}">
      <formula1>0</formula1>
      <formula2>0</formula2>
    </dataValidation>
    <dataValidation allowBlank="1" showInputMessage="1" showErrorMessage="1" promptTitle="Supplier Name" prompt="Enter the registered name of this supplier as stated in the contract" sqref="F51:F52 IT49:IT50 F24:F25 IS30:IS34 IT47 E28:F28 E15:F15 E47:F48 E49:E53 D7:F9 F30:F35 E14 E16:E27 D14:D22 F17:F22 F37:F46 E29:E46 IS43:IS46 F58:F60 D59:D60 E10:F13 IR10:IR13 D24:D29" xr:uid="{1B009E8D-CEB8-48C3-B9B5-2A9131C82D5A}">
      <formula1>0</formula1>
      <formula2>0</formula2>
    </dataValidation>
    <dataValidation allowBlank="1" showInputMessage="1" showErrorMessage="1" promptTitle="Estimated Contract Value" prompt="Enter the estimated total value over the full duration of the contract including any extension options" sqref="I7 I9 H23 I14:I15 H20 I59:I60 I17:I29" xr:uid="{D8950C82-CFD6-4143-BE5E-D73BF49BAA79}">
      <formula1>0</formula1>
      <formula2>0</formula2>
    </dataValidation>
    <dataValidation allowBlank="1" showInputMessage="1" showErrorMessage="1" promptTitle="Lead Client Manager" prompt="Enter the name of the Lead Client Manager who will manage this contract" sqref="K23 L7:L9 K14:K17 L14:L25 L59:L60 K26:L29" xr:uid="{28A3CC81-4312-4A87-BBCE-F338B965EC8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IT30:IV34 IU47:IW47 IU49:IW50 IT43:IV46 G59:G60 IS10:IU13 G7:G29" xr:uid="{44CC210E-C1A8-4902-83FE-401DF8A67C72}">
      <formula1>"SME,Voluntary,N/A"</formula1>
      <formula2>0</formula2>
    </dataValidation>
    <dataValidation type="list" allowBlank="1" showInputMessage="1" showErrorMessage="1" sqref="R45:R46 R12:R13" xr:uid="{B839F847-E2A5-44C8-B848-5F20CF89CE25}">
      <formula1>"Contract let via quote, Contract let via tender, Out to Tender "</formula1>
    </dataValidation>
    <dataValidation allowBlank="1" showInputMessage="1" showErrorMessage="1" promptTitle="Contract Ref." prompt="Enter the unique Contract Reference that has been assigned to this contract" sqref="A30:A35 D12 D44 A53 A43:A46 A12:A13" xr:uid="{616D1E2E-D782-41F9-8D2F-FBBD821E23FE}"/>
    <dataValidation allowBlank="1" showInputMessage="1" showErrorMessage="1" promptTitle="Contract Title" prompt="Enter the title of the awarded contract" sqref="C12 C33:C35 B45:B46 C44 B30:B40 B42:B43" xr:uid="{611B40B0-0077-4ABB-A53F-001C93CA029E}"/>
    <dataValidation allowBlank="1" showInputMessage="1" showErrorMessage="1" promptTitle="Current Expiry Date" prompt="Enter the date on which the contract is currently scheduled to expire" sqref="Q35" xr:uid="{BA96A0F2-F074-4825-B7A5-6D5988C687BF}"/>
    <dataValidation allowBlank="1" showInputMessage="1" showErrorMessage="1" promptTitle="Initial Expiry Date" prompt="Enter the date on which the contract will expire (excluding extension options)" sqref="N53 N30:N37 Q36:Q37 Q53 Q30:Q32 Q41:Q46 N39:N46 Q12:Q13 N12:N13" xr:uid="{71543463-596F-4865-8855-0C85DE952D56}"/>
    <dataValidation allowBlank="1" showInputMessage="1" showErrorMessage="1" promptTitle="Supplier Name" prompt="Enter the registered name of this supplier as stated in the contract" sqref="D45:D46 A36:A42 F36 D30:D43 E58:E60 D13" xr:uid="{A9D40A7C-B4CE-4716-B9B3-6E09A8AD637B}"/>
    <dataValidation allowBlank="1" showInputMessage="1" showErrorMessage="1" promptTitle="Yearly contract value" prompt="Enter the estimated yearly value for this contract" sqref="H12 I41:I42 H53 I74 I71:I72 H30:H44" xr:uid="{07D352C5-B6C7-4CE4-B419-253DC588EE0A}"/>
    <dataValidation type="list" allowBlank="1" showInputMessage="1" showErrorMessage="1" sqref="R53:R56 R30:R44" xr:uid="{B70A0A83-F673-48C0-8100-5FA523378D66}">
      <formula1>"Contract let via quote, Contract let via tender, Out to Tender, Tender being developed, Contract let via framework"</formula1>
    </dataValidation>
    <dataValidation allowBlank="1" showInputMessage="1" showErrorMessage="1" promptTitle="Senior Responsible Officer" prompt="Enter the name of the senior officer responsible for this contract on behalf of the Council" sqref="L53 L30:L46 L10:L13" xr:uid="{1747BB5C-8F57-4C8A-982F-20B055AD79D0}"/>
    <dataValidation allowBlank="1" showInputMessage="1" showErrorMessage="1" promptTitle="Extension Options" prompt="Enter a description of any extension options available in the contract (if relevant)" sqref="P30:P41 P53 P43:P45 P12:P13" xr:uid="{8E92666F-3864-4650-B7F9-6729E0CFF546}"/>
    <dataValidation type="list" allowBlank="1" showInputMessage="1" showErrorMessage="1" promptTitle="SME or Voluntary organisation." prompt="Is the supplier an SME (Small or medium sized enterprise) or from the voluntary/community sector._x000a__x000a_Please enter SME, Voluntary or N/A." sqref="G53 G43:G46 G30:G40" xr:uid="{5C38B26E-8E0F-47D3-9DA7-BCE3FF751CB9}">
      <formula1>"SME, Voluntary, N/A"</formula1>
    </dataValidation>
    <dataValidation allowBlank="1" showInputMessage="1" showErrorMessage="1" promptTitle="VAT that cannot be recovered" prompt="Enter the amount of VAT that cannot be recovered. If none please enter &quot;0&quot;." sqref="J53 J30:J41 J43:J46" xr:uid="{FADA1A4A-A41E-43FB-87D4-26A9013040C1}"/>
    <dataValidation allowBlank="1" showInputMessage="1" showErrorMessage="1" promptTitle="Commencement Date" prompt="Enter the date on which this contract commences" sqref="M53 Q33:Q34 N38 Q38 M30:M46 M12:M13" xr:uid="{D6DB7B8B-B222-4F15-B730-2391A8D553F0}"/>
    <dataValidation allowBlank="1" showInputMessage="1" showErrorMessage="1" promptTitle="Contract length" prompt="Enter the length of contract entered excluding any possible extensions." sqref="P42 O53 P46 O30:O46 O10:O13" xr:uid="{C66C7224-F349-4EF1-BA20-55FD3B60993E}"/>
    <dataValidation allowBlank="1" showInputMessage="1" showErrorMessage="1" promptTitle="Contract Description" prompt="Enter a brief description of the supplies, services or works to be provided under this contract" sqref="C30:C32 C45:C46 C36:C43 B41 B13:C13" xr:uid="{195C35A1-7FF9-41BD-A4D5-A4A4937A3C19}"/>
    <dataValidation allowBlank="1" showInputMessage="1" showErrorMessage="1" promptTitle="Estimated Contract Value" prompt="Enter the estimated total value over the full duration of the contract including any extension options" sqref="I53 I43:I46 I30:I40 I73 I61:I70 I12:I13" xr:uid="{CEB2B74C-988F-4429-9697-6C25A53BB78B}"/>
    <dataValidation allowBlank="1" showInputMessage="1" showErrorMessage="1" promptTitle="Contract Description" prompt="Enter a brief description of the supplies, services or works to be provided under this contract" sqref="C9 C15:C16 C19:C22 IR30:IR34 IS47 IS49:IS50 IR43:IR46 IQ10:IQ13 C24:C29" xr:uid="{6168C3EA-C989-48BD-8591-BA3845F354C4}">
      <formula1>0</formula1>
      <formula2>0</formula2>
    </dataValidation>
    <dataValidation type="list" allowBlank="1" showInputMessage="1" showErrorMessage="1" sqref="R9 R20 R59:R60" xr:uid="{590684B0-1A29-41D5-936E-B11280F17AB0}">
      <formula1>"Contract let via quote,Contract let via tender,Out to Tender,Tender being developed,Contract let via framework"</formula1>
      <formula2>0</formula2>
    </dataValidation>
    <dataValidation allowBlank="1" showInputMessage="1" showErrorMessage="1" promptTitle="Yearly contract value" prompt="Enter the estimated yearly value for this contract" sqref="H9 H21:H22 H14:H17 I16 H59:H60 H24:H29" xr:uid="{E943EE9A-2A92-4A9A-BA71-85EB813F7434}">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21:R22 R29 R7:R8 R24:R25 R14:R19" xr:uid="{00000000-0002-0000-0500-00000B000000}">
      <formula1>"Contract let via quote,Contract let via tender,Out to Tender "</formula1>
      <formula2>0</formula2>
    </dataValidation>
    <dataValidation allowBlank="1" showInputMessage="1" showErrorMessage="1" promptTitle="Current Expiry Date" prompt="Enter the date on which the contract is currently scheduled to expire" sqref="N17 Q14:Q15 Q17:Q22 Q24:Q26 R26:R27" xr:uid="{00000000-0002-0000-0500-000008000000}">
      <formula1>0</formula1>
      <formula2>0</formula2>
    </dataValidation>
    <dataValidation allowBlank="1" showInputMessage="1" showErrorMessage="1" promptTitle="VAT that cannot be recovered" prompt="Enter the amount of VAT that cannot be recovered. If none please enter &quot;0&quot;." sqref="J58:J60 J7:J29" xr:uid="{4EFE80D8-1827-42CC-A7C7-1AAEA8E694B4}">
      <formula1>0</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L69"/>
  <sheetViews>
    <sheetView tabSelected="1" workbookViewId="0">
      <pane ySplit="1" topLeftCell="A2" activePane="bottomLeft" state="frozen"/>
      <selection pane="bottomLeft" activeCell="B5" sqref="B5"/>
    </sheetView>
  </sheetViews>
  <sheetFormatPr defaultRowHeight="15" x14ac:dyDescent="0.25"/>
  <cols>
    <col min="1" max="1" width="10.5703125" customWidth="1"/>
    <col min="2" max="2" width="37" customWidth="1"/>
    <col min="3" max="3" width="26.28515625" customWidth="1"/>
    <col min="4" max="4" width="27.28515625" customWidth="1"/>
    <col min="5" max="5" width="8.7109375" customWidth="1"/>
    <col min="6" max="6" width="10.42578125" customWidth="1"/>
    <col min="7" max="7" width="20.28515625" customWidth="1"/>
    <col min="8" max="8" width="17.7109375" customWidth="1"/>
    <col min="9" max="9" width="17" customWidth="1"/>
    <col min="10" max="10" width="10.140625" customWidth="1"/>
    <col min="11" max="11" width="14.42578125" customWidth="1"/>
    <col min="12" max="12" width="13.28515625" customWidth="1"/>
    <col min="13" max="13" width="16.7109375" customWidth="1"/>
    <col min="14" max="14" width="11.5703125" customWidth="1"/>
    <col min="15" max="15" width="11.7109375" customWidth="1"/>
    <col min="16" max="16" width="11.5703125" customWidth="1"/>
    <col min="17" max="17" width="11.28515625" customWidth="1"/>
    <col min="18" max="18" width="15.28515625" customWidth="1"/>
  </cols>
  <sheetData>
    <row r="1" spans="1:47" ht="75" x14ac:dyDescent="0.25">
      <c r="A1" s="113" t="s">
        <v>13</v>
      </c>
      <c r="B1" s="113" t="s">
        <v>14</v>
      </c>
      <c r="C1" s="113" t="s">
        <v>15</v>
      </c>
      <c r="D1" s="113" t="s">
        <v>16</v>
      </c>
      <c r="E1" s="113" t="s">
        <v>17</v>
      </c>
      <c r="F1" s="113" t="s">
        <v>18</v>
      </c>
      <c r="G1" s="113" t="s">
        <v>19</v>
      </c>
      <c r="H1" s="113" t="s">
        <v>20</v>
      </c>
      <c r="I1" s="113" t="s">
        <v>21</v>
      </c>
      <c r="J1" s="113" t="s">
        <v>22</v>
      </c>
      <c r="K1" s="113" t="s">
        <v>23</v>
      </c>
      <c r="L1" s="113" t="s">
        <v>24</v>
      </c>
      <c r="M1" s="113" t="s">
        <v>25</v>
      </c>
      <c r="N1" s="113" t="s">
        <v>26</v>
      </c>
      <c r="O1" s="113" t="s">
        <v>27</v>
      </c>
      <c r="P1" s="113" t="s">
        <v>28</v>
      </c>
      <c r="Q1" s="126" t="s">
        <v>29</v>
      </c>
      <c r="R1" s="520" t="s">
        <v>30</v>
      </c>
    </row>
    <row r="2" spans="1:47" ht="28.5" x14ac:dyDescent="0.25">
      <c r="A2" s="76"/>
      <c r="B2" s="76" t="s">
        <v>440</v>
      </c>
      <c r="C2" s="76" t="s">
        <v>441</v>
      </c>
      <c r="D2" s="76" t="s">
        <v>442</v>
      </c>
      <c r="E2" s="31" t="s">
        <v>34</v>
      </c>
      <c r="F2" s="76" t="s">
        <v>34</v>
      </c>
      <c r="G2" s="76" t="s">
        <v>69</v>
      </c>
      <c r="H2" s="77">
        <v>5000</v>
      </c>
      <c r="I2" s="77">
        <v>5000</v>
      </c>
      <c r="J2" s="31" t="s">
        <v>144</v>
      </c>
      <c r="K2" s="74" t="s">
        <v>443</v>
      </c>
      <c r="L2" s="66" t="s">
        <v>444</v>
      </c>
      <c r="M2" s="78">
        <v>44927</v>
      </c>
      <c r="N2" s="78">
        <v>45473</v>
      </c>
      <c r="O2" s="76" t="s">
        <v>445</v>
      </c>
      <c r="P2" s="76" t="s">
        <v>446</v>
      </c>
      <c r="Q2" s="467">
        <v>45473</v>
      </c>
      <c r="R2" s="549" t="s">
        <v>46</v>
      </c>
    </row>
    <row r="3" spans="1:47" s="26" customFormat="1" ht="28.5" x14ac:dyDescent="0.25">
      <c r="A3" s="76"/>
      <c r="B3" s="76" t="s">
        <v>447</v>
      </c>
      <c r="C3" s="76" t="s">
        <v>448</v>
      </c>
      <c r="D3" s="76" t="s">
        <v>449</v>
      </c>
      <c r="E3" s="31" t="s">
        <v>34</v>
      </c>
      <c r="F3" s="34" t="s">
        <v>34</v>
      </c>
      <c r="G3" s="76" t="s">
        <v>450</v>
      </c>
      <c r="H3" s="77">
        <v>55061</v>
      </c>
      <c r="I3" s="77">
        <v>55061</v>
      </c>
      <c r="J3" s="31" t="s">
        <v>144</v>
      </c>
      <c r="K3" s="74" t="s">
        <v>443</v>
      </c>
      <c r="L3" s="74" t="s">
        <v>444</v>
      </c>
      <c r="M3" s="78">
        <v>45017</v>
      </c>
      <c r="N3" s="78">
        <v>45382</v>
      </c>
      <c r="O3" s="76" t="s">
        <v>451</v>
      </c>
      <c r="P3" s="76" t="s">
        <v>69</v>
      </c>
      <c r="Q3" s="467">
        <v>45382</v>
      </c>
      <c r="R3" s="17" t="s">
        <v>452</v>
      </c>
    </row>
    <row r="4" spans="1:47" s="75" customFormat="1" ht="28.5" x14ac:dyDescent="0.2">
      <c r="A4" s="34"/>
      <c r="B4" s="34" t="s">
        <v>453</v>
      </c>
      <c r="C4" s="34" t="s">
        <v>454</v>
      </c>
      <c r="D4" s="34" t="s">
        <v>455</v>
      </c>
      <c r="E4" s="31" t="s">
        <v>34</v>
      </c>
      <c r="F4" s="34" t="s">
        <v>35</v>
      </c>
      <c r="G4" s="34" t="s">
        <v>219</v>
      </c>
      <c r="H4" s="64">
        <v>2200000</v>
      </c>
      <c r="I4" s="64">
        <v>2200000</v>
      </c>
      <c r="J4" s="31" t="s">
        <v>144</v>
      </c>
      <c r="K4" s="74" t="s">
        <v>443</v>
      </c>
      <c r="L4" s="74" t="s">
        <v>456</v>
      </c>
      <c r="M4" s="65">
        <v>44652</v>
      </c>
      <c r="N4" s="65">
        <v>45016</v>
      </c>
      <c r="O4" s="34" t="s">
        <v>86</v>
      </c>
      <c r="P4" s="34" t="s">
        <v>69</v>
      </c>
      <c r="Q4" s="537">
        <v>45169</v>
      </c>
      <c r="R4" s="3" t="s">
        <v>79</v>
      </c>
      <c r="S4" s="295"/>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row>
    <row r="5" spans="1:47" s="75" customFormat="1" ht="28.5" x14ac:dyDescent="0.2">
      <c r="A5" s="34"/>
      <c r="B5" s="34" t="s">
        <v>453</v>
      </c>
      <c r="C5" s="34" t="s">
        <v>457</v>
      </c>
      <c r="D5" s="34" t="s">
        <v>455</v>
      </c>
      <c r="E5" s="34" t="s">
        <v>35</v>
      </c>
      <c r="F5" s="34" t="s">
        <v>35</v>
      </c>
      <c r="G5" s="64" t="s">
        <v>219</v>
      </c>
      <c r="H5" s="64">
        <v>9000000</v>
      </c>
      <c r="I5" s="64">
        <v>18500000</v>
      </c>
      <c r="J5" s="31" t="s">
        <v>144</v>
      </c>
      <c r="K5" s="74" t="s">
        <v>443</v>
      </c>
      <c r="L5" s="74" t="s">
        <v>456</v>
      </c>
      <c r="M5" s="65">
        <v>45139</v>
      </c>
      <c r="N5" s="65">
        <v>46081</v>
      </c>
      <c r="O5" s="34" t="s">
        <v>458</v>
      </c>
      <c r="P5" s="34" t="s">
        <v>69</v>
      </c>
      <c r="Q5" s="71">
        <v>46081</v>
      </c>
      <c r="R5" s="549" t="s">
        <v>46</v>
      </c>
      <c r="S5" s="295"/>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row>
    <row r="6" spans="1:47" s="26" customFormat="1" ht="42.75" x14ac:dyDescent="0.25">
      <c r="A6" s="76"/>
      <c r="B6" s="76" t="s">
        <v>461</v>
      </c>
      <c r="C6" s="76" t="s">
        <v>462</v>
      </c>
      <c r="D6" s="76" t="s">
        <v>463</v>
      </c>
      <c r="E6" s="31" t="s">
        <v>34</v>
      </c>
      <c r="F6" s="76" t="s">
        <v>34</v>
      </c>
      <c r="G6" s="76" t="s">
        <v>69</v>
      </c>
      <c r="H6" s="77">
        <v>31811</v>
      </c>
      <c r="I6" s="77">
        <v>108558</v>
      </c>
      <c r="J6" s="31" t="s">
        <v>144</v>
      </c>
      <c r="K6" s="74" t="s">
        <v>443</v>
      </c>
      <c r="L6" s="74" t="s">
        <v>444</v>
      </c>
      <c r="M6" s="78">
        <v>45047</v>
      </c>
      <c r="N6" s="78">
        <v>46142</v>
      </c>
      <c r="O6" s="76" t="s">
        <v>71</v>
      </c>
      <c r="P6" s="76" t="s">
        <v>86</v>
      </c>
      <c r="Q6" s="467">
        <v>46142</v>
      </c>
      <c r="R6" s="9" t="s">
        <v>464</v>
      </c>
      <c r="T6" s="21"/>
    </row>
    <row r="7" spans="1:47" s="26" customFormat="1" ht="71.25" x14ac:dyDescent="0.25">
      <c r="A7" s="552"/>
      <c r="B7" s="296" t="s">
        <v>465</v>
      </c>
      <c r="C7" s="296" t="s">
        <v>466</v>
      </c>
      <c r="D7" s="296" t="s">
        <v>467</v>
      </c>
      <c r="E7" s="296" t="s">
        <v>34</v>
      </c>
      <c r="F7" s="296" t="s">
        <v>34</v>
      </c>
      <c r="G7" s="296" t="s">
        <v>69</v>
      </c>
      <c r="H7" s="316">
        <v>97567</v>
      </c>
      <c r="I7" s="316">
        <v>97567</v>
      </c>
      <c r="J7" s="34"/>
      <c r="K7" s="74" t="s">
        <v>443</v>
      </c>
      <c r="L7" s="74" t="s">
        <v>468</v>
      </c>
      <c r="M7" s="65">
        <v>34862</v>
      </c>
      <c r="N7" s="65" t="s">
        <v>469</v>
      </c>
      <c r="O7" s="65" t="s">
        <v>470</v>
      </c>
      <c r="P7" s="296" t="s">
        <v>39</v>
      </c>
      <c r="Q7" s="71">
        <v>45455</v>
      </c>
      <c r="R7" s="549" t="s">
        <v>471</v>
      </c>
    </row>
    <row r="8" spans="1:47" s="26" customFormat="1" ht="42.75" x14ac:dyDescent="0.2">
      <c r="A8" s="376" t="s">
        <v>388</v>
      </c>
      <c r="B8" s="376" t="s">
        <v>472</v>
      </c>
      <c r="C8" s="376" t="s">
        <v>473</v>
      </c>
      <c r="D8" s="376" t="s">
        <v>474</v>
      </c>
      <c r="E8" s="76" t="s">
        <v>34</v>
      </c>
      <c r="F8" s="76" t="s">
        <v>34</v>
      </c>
      <c r="G8" s="34" t="s">
        <v>69</v>
      </c>
      <c r="H8" s="376" t="s">
        <v>475</v>
      </c>
      <c r="I8" s="402">
        <v>22590.48</v>
      </c>
      <c r="J8" s="31" t="s">
        <v>144</v>
      </c>
      <c r="K8" s="74" t="s">
        <v>443</v>
      </c>
      <c r="L8" s="414" t="s">
        <v>476</v>
      </c>
      <c r="M8" s="172" t="s">
        <v>388</v>
      </c>
      <c r="N8" s="424">
        <v>44890</v>
      </c>
      <c r="O8" s="376" t="s">
        <v>477</v>
      </c>
      <c r="P8" s="376" t="s">
        <v>478</v>
      </c>
      <c r="Q8" s="538">
        <v>45291</v>
      </c>
      <c r="R8" s="550" t="s">
        <v>479</v>
      </c>
    </row>
    <row r="9" spans="1:47" s="26" customFormat="1" ht="28.5" x14ac:dyDescent="0.2">
      <c r="A9" s="376" t="s">
        <v>388</v>
      </c>
      <c r="B9" s="376" t="s">
        <v>472</v>
      </c>
      <c r="C9" s="376" t="s">
        <v>480</v>
      </c>
      <c r="D9" s="376" t="s">
        <v>474</v>
      </c>
      <c r="E9" s="76" t="s">
        <v>34</v>
      </c>
      <c r="F9" s="76" t="s">
        <v>34</v>
      </c>
      <c r="G9" s="34" t="s">
        <v>69</v>
      </c>
      <c r="H9" s="402">
        <v>2417.85</v>
      </c>
      <c r="I9" s="402">
        <v>7253.55</v>
      </c>
      <c r="J9" s="31" t="s">
        <v>144</v>
      </c>
      <c r="K9" s="74" t="s">
        <v>443</v>
      </c>
      <c r="L9" s="414" t="s">
        <v>476</v>
      </c>
      <c r="M9" s="172" t="s">
        <v>388</v>
      </c>
      <c r="N9" s="424">
        <v>44975</v>
      </c>
      <c r="O9" s="376" t="s">
        <v>477</v>
      </c>
      <c r="P9" s="376" t="s">
        <v>478</v>
      </c>
      <c r="Q9" s="538">
        <v>45291</v>
      </c>
      <c r="R9" s="550" t="s">
        <v>479</v>
      </c>
    </row>
    <row r="10" spans="1:47" s="26" customFormat="1" ht="30" x14ac:dyDescent="0.25">
      <c r="A10" s="382"/>
      <c r="B10" s="382" t="s">
        <v>481</v>
      </c>
      <c r="C10" s="382" t="s">
        <v>482</v>
      </c>
      <c r="D10" s="395" t="s">
        <v>483</v>
      </c>
      <c r="E10" s="76" t="s">
        <v>35</v>
      </c>
      <c r="F10" s="76" t="s">
        <v>34</v>
      </c>
      <c r="G10" s="34" t="s">
        <v>69</v>
      </c>
      <c r="H10" s="402">
        <v>33500</v>
      </c>
      <c r="I10" s="402">
        <v>67000</v>
      </c>
      <c r="J10" s="31" t="s">
        <v>144</v>
      </c>
      <c r="K10" s="74" t="s">
        <v>484</v>
      </c>
      <c r="L10" s="414" t="s">
        <v>485</v>
      </c>
      <c r="M10" s="422">
        <v>44358</v>
      </c>
      <c r="N10" s="422">
        <v>45088</v>
      </c>
      <c r="O10" s="382" t="s">
        <v>119</v>
      </c>
      <c r="P10" s="395" t="s">
        <v>446</v>
      </c>
      <c r="Q10" s="539">
        <v>45454</v>
      </c>
      <c r="R10" s="551" t="s">
        <v>486</v>
      </c>
    </row>
    <row r="11" spans="1:47" s="26" customFormat="1" ht="28.5" x14ac:dyDescent="0.25">
      <c r="A11" s="31"/>
      <c r="B11" s="31" t="s">
        <v>487</v>
      </c>
      <c r="C11" s="31" t="s">
        <v>487</v>
      </c>
      <c r="D11" s="31" t="s">
        <v>488</v>
      </c>
      <c r="E11" s="31" t="s">
        <v>34</v>
      </c>
      <c r="F11" s="76" t="s">
        <v>34</v>
      </c>
      <c r="G11" s="31" t="s">
        <v>144</v>
      </c>
      <c r="H11" s="33">
        <v>79000</v>
      </c>
      <c r="I11" s="33"/>
      <c r="J11" s="31" t="s">
        <v>144</v>
      </c>
      <c r="K11" s="74" t="s">
        <v>443</v>
      </c>
      <c r="L11" s="38" t="s">
        <v>489</v>
      </c>
      <c r="M11" s="35" t="s">
        <v>490</v>
      </c>
      <c r="N11" s="65" t="s">
        <v>491</v>
      </c>
      <c r="O11" s="34" t="s">
        <v>323</v>
      </c>
      <c r="P11" s="34" t="s">
        <v>119</v>
      </c>
      <c r="Q11" s="71">
        <v>45646</v>
      </c>
      <c r="R11" s="3" t="s">
        <v>492</v>
      </c>
    </row>
    <row r="12" spans="1:47" s="26" customFormat="1" ht="28.5" x14ac:dyDescent="0.25">
      <c r="A12" s="34"/>
      <c r="B12" s="34" t="s">
        <v>493</v>
      </c>
      <c r="C12" s="34" t="s">
        <v>493</v>
      </c>
      <c r="D12" s="34" t="s">
        <v>494</v>
      </c>
      <c r="E12" s="31" t="s">
        <v>34</v>
      </c>
      <c r="F12" s="34" t="s">
        <v>35</v>
      </c>
      <c r="G12" s="34" t="s">
        <v>219</v>
      </c>
      <c r="H12" s="64">
        <v>1475000</v>
      </c>
      <c r="I12" s="64">
        <v>4430000</v>
      </c>
      <c r="J12" s="31" t="s">
        <v>144</v>
      </c>
      <c r="K12" s="74" t="s">
        <v>443</v>
      </c>
      <c r="L12" s="74" t="s">
        <v>456</v>
      </c>
      <c r="M12" s="65">
        <v>43435</v>
      </c>
      <c r="N12" s="65">
        <v>45261</v>
      </c>
      <c r="O12" s="34" t="s">
        <v>495</v>
      </c>
      <c r="P12" s="34" t="s">
        <v>69</v>
      </c>
      <c r="Q12" s="71">
        <v>45261</v>
      </c>
      <c r="R12" s="3" t="s">
        <v>79</v>
      </c>
    </row>
    <row r="13" spans="1:47" s="26" customFormat="1" ht="28.5" x14ac:dyDescent="0.25">
      <c r="A13" s="34"/>
      <c r="B13" s="34" t="s">
        <v>496</v>
      </c>
      <c r="C13" s="34" t="s">
        <v>496</v>
      </c>
      <c r="D13" s="34" t="s">
        <v>497</v>
      </c>
      <c r="E13" s="31" t="s">
        <v>34</v>
      </c>
      <c r="F13" s="34" t="s">
        <v>35</v>
      </c>
      <c r="G13" s="34" t="s">
        <v>219</v>
      </c>
      <c r="H13" s="64">
        <v>12500</v>
      </c>
      <c r="I13" s="64">
        <v>25000</v>
      </c>
      <c r="J13" s="69" t="s">
        <v>144</v>
      </c>
      <c r="K13" s="148" t="s">
        <v>443</v>
      </c>
      <c r="L13" s="148" t="s">
        <v>456</v>
      </c>
      <c r="M13" s="297">
        <v>44593</v>
      </c>
      <c r="N13" s="65">
        <v>45566</v>
      </c>
      <c r="O13" s="34" t="s">
        <v>498</v>
      </c>
      <c r="P13" s="34" t="s">
        <v>39</v>
      </c>
      <c r="Q13" s="71">
        <v>45566</v>
      </c>
      <c r="R13" s="3" t="s">
        <v>79</v>
      </c>
    </row>
    <row r="14" spans="1:47" s="26" customFormat="1" ht="142.5" x14ac:dyDescent="0.25">
      <c r="A14" s="34"/>
      <c r="B14" s="34" t="s">
        <v>499</v>
      </c>
      <c r="C14" s="34" t="s">
        <v>499</v>
      </c>
      <c r="D14" s="34" t="s">
        <v>500</v>
      </c>
      <c r="E14" s="31" t="s">
        <v>34</v>
      </c>
      <c r="F14" s="34" t="s">
        <v>35</v>
      </c>
      <c r="G14" s="34" t="s">
        <v>219</v>
      </c>
      <c r="H14" s="64">
        <v>184094</v>
      </c>
      <c r="I14" s="110">
        <v>931765</v>
      </c>
      <c r="J14" s="69" t="s">
        <v>144</v>
      </c>
      <c r="K14" s="357" t="s">
        <v>443</v>
      </c>
      <c r="L14" s="357" t="s">
        <v>501</v>
      </c>
      <c r="M14" s="297">
        <v>43435</v>
      </c>
      <c r="N14" s="65">
        <v>45261</v>
      </c>
      <c r="O14" s="34" t="s">
        <v>495</v>
      </c>
      <c r="P14" s="34" t="s">
        <v>69</v>
      </c>
      <c r="Q14" s="71">
        <v>45261</v>
      </c>
      <c r="R14" s="3" t="s">
        <v>79</v>
      </c>
    </row>
    <row r="15" spans="1:47" s="26" customFormat="1" ht="42.75" x14ac:dyDescent="0.25">
      <c r="A15" s="34"/>
      <c r="B15" s="34" t="s">
        <v>502</v>
      </c>
      <c r="C15" s="34" t="s">
        <v>454</v>
      </c>
      <c r="D15" s="34" t="s">
        <v>503</v>
      </c>
      <c r="E15" s="31" t="s">
        <v>34</v>
      </c>
      <c r="F15" s="34" t="s">
        <v>35</v>
      </c>
      <c r="G15" s="34" t="s">
        <v>69</v>
      </c>
      <c r="H15" s="64" t="s">
        <v>504</v>
      </c>
      <c r="I15" s="64" t="s">
        <v>505</v>
      </c>
      <c r="J15" s="31" t="s">
        <v>144</v>
      </c>
      <c r="K15" s="330" t="s">
        <v>443</v>
      </c>
      <c r="L15" s="331" t="s">
        <v>456</v>
      </c>
      <c r="M15" s="65">
        <v>43556</v>
      </c>
      <c r="N15" s="65">
        <v>45382</v>
      </c>
      <c r="O15" s="34" t="s">
        <v>323</v>
      </c>
      <c r="P15" s="34" t="s">
        <v>506</v>
      </c>
      <c r="Q15" s="71">
        <v>45382</v>
      </c>
      <c r="R15" s="3" t="s">
        <v>79</v>
      </c>
    </row>
    <row r="16" spans="1:47" s="61" customFormat="1" ht="42.75" x14ac:dyDescent="0.25">
      <c r="A16" s="34"/>
      <c r="B16" s="34" t="s">
        <v>507</v>
      </c>
      <c r="C16" s="34" t="s">
        <v>507</v>
      </c>
      <c r="D16" s="34" t="s">
        <v>508</v>
      </c>
      <c r="E16" s="31" t="s">
        <v>34</v>
      </c>
      <c r="F16" s="34" t="s">
        <v>35</v>
      </c>
      <c r="G16" s="34" t="s">
        <v>219</v>
      </c>
      <c r="H16" s="64" t="s">
        <v>509</v>
      </c>
      <c r="I16" s="64">
        <v>300000</v>
      </c>
      <c r="J16" s="31" t="s">
        <v>144</v>
      </c>
      <c r="K16" s="74" t="s">
        <v>443</v>
      </c>
      <c r="L16" s="74" t="s">
        <v>456</v>
      </c>
      <c r="M16" s="89">
        <v>44888</v>
      </c>
      <c r="N16" s="65">
        <v>45983</v>
      </c>
      <c r="O16" s="34" t="s">
        <v>71</v>
      </c>
      <c r="P16" s="34" t="s">
        <v>460</v>
      </c>
      <c r="Q16" s="71">
        <v>45983</v>
      </c>
      <c r="R16" s="3" t="s">
        <v>79</v>
      </c>
    </row>
    <row r="17" spans="1:90" s="61" customFormat="1" ht="42.75" x14ac:dyDescent="0.25">
      <c r="A17" s="70"/>
      <c r="B17" s="34" t="s">
        <v>510</v>
      </c>
      <c r="C17" s="34" t="s">
        <v>511</v>
      </c>
      <c r="D17" s="34" t="s">
        <v>459</v>
      </c>
      <c r="E17" s="162" t="s">
        <v>34</v>
      </c>
      <c r="F17" s="34" t="s">
        <v>35</v>
      </c>
      <c r="G17" s="34" t="s">
        <v>219</v>
      </c>
      <c r="H17" s="64" t="s">
        <v>512</v>
      </c>
      <c r="I17" s="411">
        <v>150000</v>
      </c>
      <c r="J17" s="358" t="s">
        <v>144</v>
      </c>
      <c r="K17" s="359" t="s">
        <v>443</v>
      </c>
      <c r="L17" s="359" t="s">
        <v>456</v>
      </c>
      <c r="M17" s="421">
        <v>44866</v>
      </c>
      <c r="N17" s="65">
        <v>45961</v>
      </c>
      <c r="O17" s="34" t="s">
        <v>71</v>
      </c>
      <c r="P17" s="34" t="s">
        <v>513</v>
      </c>
      <c r="Q17" s="71">
        <v>45961</v>
      </c>
      <c r="R17" s="3" t="s">
        <v>79</v>
      </c>
    </row>
    <row r="18" spans="1:90" s="115" customFormat="1" ht="42.75" x14ac:dyDescent="0.25">
      <c r="A18" s="226"/>
      <c r="B18" s="123" t="s">
        <v>514</v>
      </c>
      <c r="C18" s="123" t="s">
        <v>514</v>
      </c>
      <c r="D18" s="123" t="s">
        <v>515</v>
      </c>
      <c r="E18" s="437" t="s">
        <v>34</v>
      </c>
      <c r="F18" s="80" t="s">
        <v>34</v>
      </c>
      <c r="G18" s="123" t="s">
        <v>219</v>
      </c>
      <c r="H18" s="440" t="s">
        <v>516</v>
      </c>
      <c r="I18" s="440" t="s">
        <v>517</v>
      </c>
      <c r="J18" s="176" t="s">
        <v>144</v>
      </c>
      <c r="K18" s="74" t="s">
        <v>443</v>
      </c>
      <c r="L18" s="352" t="s">
        <v>456</v>
      </c>
      <c r="M18" s="280">
        <v>44835</v>
      </c>
      <c r="N18" s="280">
        <v>45930</v>
      </c>
      <c r="O18" s="123" t="s">
        <v>71</v>
      </c>
      <c r="P18" s="123" t="s">
        <v>460</v>
      </c>
      <c r="Q18" s="435">
        <v>45930</v>
      </c>
      <c r="R18" s="3" t="s">
        <v>79</v>
      </c>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150"/>
    </row>
    <row r="19" spans="1:90" s="61" customFormat="1" ht="28.5" x14ac:dyDescent="0.25">
      <c r="A19" s="119"/>
      <c r="B19" s="97" t="s">
        <v>518</v>
      </c>
      <c r="C19" s="166" t="s">
        <v>519</v>
      </c>
      <c r="D19" s="97" t="s">
        <v>520</v>
      </c>
      <c r="E19" s="436" t="s">
        <v>34</v>
      </c>
      <c r="F19" s="149" t="s">
        <v>34</v>
      </c>
      <c r="G19" s="97" t="s">
        <v>219</v>
      </c>
      <c r="H19" s="439">
        <v>20000</v>
      </c>
      <c r="I19" s="439">
        <v>52500</v>
      </c>
      <c r="J19" s="171" t="s">
        <v>144</v>
      </c>
      <c r="K19" s="148" t="s">
        <v>443</v>
      </c>
      <c r="L19" s="148" t="s">
        <v>456</v>
      </c>
      <c r="M19" s="184">
        <v>41730</v>
      </c>
      <c r="N19" s="184">
        <v>42824</v>
      </c>
      <c r="O19" s="97" t="s">
        <v>71</v>
      </c>
      <c r="P19" s="97" t="s">
        <v>69</v>
      </c>
      <c r="Q19" s="496">
        <v>45230</v>
      </c>
      <c r="R19" s="3" t="s">
        <v>79</v>
      </c>
    </row>
    <row r="20" spans="1:90" s="61" customFormat="1" ht="42.75" x14ac:dyDescent="0.25">
      <c r="A20" s="97"/>
      <c r="B20" s="97" t="s">
        <v>521</v>
      </c>
      <c r="C20" s="166" t="s">
        <v>521</v>
      </c>
      <c r="D20" s="97" t="s">
        <v>522</v>
      </c>
      <c r="E20" s="171" t="s">
        <v>34</v>
      </c>
      <c r="F20" s="97" t="s">
        <v>35</v>
      </c>
      <c r="G20" s="97" t="s">
        <v>69</v>
      </c>
      <c r="H20" s="439" t="s">
        <v>523</v>
      </c>
      <c r="I20" s="439" t="s">
        <v>524</v>
      </c>
      <c r="J20" s="171" t="s">
        <v>144</v>
      </c>
      <c r="K20" s="148" t="s">
        <v>443</v>
      </c>
      <c r="L20" s="148" t="s">
        <v>456</v>
      </c>
      <c r="M20" s="184">
        <v>44716</v>
      </c>
      <c r="N20" s="184">
        <v>45812</v>
      </c>
      <c r="O20" s="97" t="s">
        <v>197</v>
      </c>
      <c r="P20" s="97" t="s">
        <v>525</v>
      </c>
      <c r="Q20" s="496">
        <v>45812</v>
      </c>
      <c r="R20" s="3" t="s">
        <v>79</v>
      </c>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row>
    <row r="21" spans="1:90" s="26" customFormat="1" ht="57" x14ac:dyDescent="0.25">
      <c r="A21" s="264"/>
      <c r="B21" s="264" t="s">
        <v>526</v>
      </c>
      <c r="C21" s="264" t="s">
        <v>527</v>
      </c>
      <c r="D21" s="264" t="s">
        <v>467</v>
      </c>
      <c r="E21" s="353" t="s">
        <v>34</v>
      </c>
      <c r="F21" s="438" t="s">
        <v>34</v>
      </c>
      <c r="G21" s="124" t="s">
        <v>69</v>
      </c>
      <c r="H21" s="276">
        <v>8500</v>
      </c>
      <c r="I21" s="276">
        <v>83500</v>
      </c>
      <c r="J21" s="353" t="s">
        <v>144</v>
      </c>
      <c r="K21" s="330" t="s">
        <v>443</v>
      </c>
      <c r="L21" s="417" t="s">
        <v>456</v>
      </c>
      <c r="M21" s="278"/>
      <c r="N21" s="278"/>
      <c r="O21" s="278" t="s">
        <v>38</v>
      </c>
      <c r="P21" s="264"/>
      <c r="Q21" s="441">
        <v>45232</v>
      </c>
      <c r="R21" s="3"/>
    </row>
    <row r="22" spans="1:90" s="26" customFormat="1" ht="57" x14ac:dyDescent="0.25">
      <c r="A22" s="379"/>
      <c r="B22" s="379" t="s">
        <v>528</v>
      </c>
      <c r="C22" s="379" t="s">
        <v>529</v>
      </c>
      <c r="D22" s="379" t="s">
        <v>463</v>
      </c>
      <c r="E22" s="176" t="s">
        <v>34</v>
      </c>
      <c r="F22" s="80" t="s">
        <v>34</v>
      </c>
      <c r="G22" s="164" t="s">
        <v>69</v>
      </c>
      <c r="H22" s="404">
        <v>5748</v>
      </c>
      <c r="I22" s="404">
        <v>17244</v>
      </c>
      <c r="J22" s="31" t="s">
        <v>144</v>
      </c>
      <c r="K22" s="74" t="s">
        <v>443</v>
      </c>
      <c r="L22" s="415" t="s">
        <v>444</v>
      </c>
      <c r="M22" s="419">
        <v>44287</v>
      </c>
      <c r="N22" s="419">
        <v>45382</v>
      </c>
      <c r="O22" s="379" t="s">
        <v>71</v>
      </c>
      <c r="P22" s="379"/>
      <c r="Q22" s="434">
        <v>45382</v>
      </c>
      <c r="R22" s="399" t="s">
        <v>56</v>
      </c>
    </row>
    <row r="23" spans="1:90" s="26" customFormat="1" ht="42.75" x14ac:dyDescent="0.25">
      <c r="A23" s="76"/>
      <c r="B23" s="76" t="s">
        <v>530</v>
      </c>
      <c r="C23" s="76" t="s">
        <v>531</v>
      </c>
      <c r="D23" s="76" t="s">
        <v>176</v>
      </c>
      <c r="E23" s="31" t="s">
        <v>34</v>
      </c>
      <c r="F23" s="34" t="s">
        <v>35</v>
      </c>
      <c r="G23" s="76" t="s">
        <v>69</v>
      </c>
      <c r="H23" s="77">
        <v>25478</v>
      </c>
      <c r="I23" s="77">
        <v>254780</v>
      </c>
      <c r="J23" s="31" t="s">
        <v>144</v>
      </c>
      <c r="K23" s="74" t="s">
        <v>443</v>
      </c>
      <c r="L23" s="74" t="s">
        <v>444</v>
      </c>
      <c r="M23" s="78">
        <v>43770</v>
      </c>
      <c r="N23" s="78">
        <v>47392</v>
      </c>
      <c r="O23" s="76" t="s">
        <v>532</v>
      </c>
      <c r="P23" s="76"/>
      <c r="Q23" s="467">
        <v>47392</v>
      </c>
      <c r="R23" s="399"/>
    </row>
    <row r="24" spans="1:90" s="26" customFormat="1" ht="42.75" x14ac:dyDescent="0.25">
      <c r="A24" s="76"/>
      <c r="B24" s="76" t="s">
        <v>533</v>
      </c>
      <c r="C24" s="76" t="s">
        <v>531</v>
      </c>
      <c r="D24" s="76" t="s">
        <v>176</v>
      </c>
      <c r="E24" s="31" t="s">
        <v>34</v>
      </c>
      <c r="F24" s="34" t="s">
        <v>35</v>
      </c>
      <c r="G24" s="76" t="s">
        <v>69</v>
      </c>
      <c r="H24" s="77">
        <v>63000</v>
      </c>
      <c r="I24" s="77">
        <v>630000</v>
      </c>
      <c r="J24" s="31" t="s">
        <v>144</v>
      </c>
      <c r="K24" s="74" t="s">
        <v>443</v>
      </c>
      <c r="L24" s="74" t="s">
        <v>444</v>
      </c>
      <c r="M24" s="78">
        <v>42586</v>
      </c>
      <c r="N24" s="78">
        <v>46237</v>
      </c>
      <c r="O24" s="76" t="s">
        <v>532</v>
      </c>
      <c r="P24" s="76"/>
      <c r="Q24" s="467">
        <v>46237</v>
      </c>
      <c r="R24" s="399"/>
    </row>
    <row r="25" spans="1:90" s="26" customFormat="1" ht="42.75" x14ac:dyDescent="0.25">
      <c r="A25" s="91"/>
      <c r="B25" s="91" t="s">
        <v>493</v>
      </c>
      <c r="C25" s="91" t="s">
        <v>493</v>
      </c>
      <c r="D25" s="91" t="s">
        <v>494</v>
      </c>
      <c r="E25" s="34" t="s">
        <v>35</v>
      </c>
      <c r="F25" s="34" t="s">
        <v>35</v>
      </c>
      <c r="G25" s="76" t="s">
        <v>69</v>
      </c>
      <c r="H25" s="403">
        <v>1475000</v>
      </c>
      <c r="I25" s="403">
        <v>4430000</v>
      </c>
      <c r="J25" s="69" t="s">
        <v>144</v>
      </c>
      <c r="K25" s="74" t="s">
        <v>443</v>
      </c>
      <c r="L25" s="92" t="s">
        <v>534</v>
      </c>
      <c r="M25" s="401">
        <v>43435</v>
      </c>
      <c r="N25" s="91">
        <v>45261</v>
      </c>
      <c r="O25" s="91" t="s">
        <v>495</v>
      </c>
      <c r="P25" s="91" t="s">
        <v>69</v>
      </c>
      <c r="Q25" s="394">
        <v>45261</v>
      </c>
      <c r="R25" s="29" t="s">
        <v>79</v>
      </c>
    </row>
    <row r="26" spans="1:90" ht="42.75" x14ac:dyDescent="0.25">
      <c r="A26" s="100"/>
      <c r="B26" s="100" t="s">
        <v>502</v>
      </c>
      <c r="C26" s="100" t="s">
        <v>454</v>
      </c>
      <c r="D26" s="100" t="s">
        <v>503</v>
      </c>
      <c r="E26" s="97" t="s">
        <v>35</v>
      </c>
      <c r="F26" s="97" t="s">
        <v>35</v>
      </c>
      <c r="G26" s="149" t="s">
        <v>69</v>
      </c>
      <c r="H26" s="163">
        <v>4000000</v>
      </c>
      <c r="I26" s="163">
        <v>20000000</v>
      </c>
      <c r="J26" s="69" t="s">
        <v>144</v>
      </c>
      <c r="K26" s="148" t="s">
        <v>443</v>
      </c>
      <c r="L26" s="260" t="s">
        <v>534</v>
      </c>
      <c r="M26" s="100">
        <v>43556</v>
      </c>
      <c r="N26" s="91">
        <v>45382</v>
      </c>
      <c r="O26" s="100" t="s">
        <v>323</v>
      </c>
      <c r="P26" s="100" t="s">
        <v>506</v>
      </c>
      <c r="Q26" s="258">
        <v>45382</v>
      </c>
      <c r="R26" s="29" t="s">
        <v>79</v>
      </c>
    </row>
    <row r="27" spans="1:90" ht="28.5" x14ac:dyDescent="0.25">
      <c r="A27" s="63"/>
      <c r="B27" s="34" t="s">
        <v>535</v>
      </c>
      <c r="C27" s="34" t="s">
        <v>536</v>
      </c>
      <c r="D27" s="34" t="s">
        <v>537</v>
      </c>
      <c r="E27" s="76" t="s">
        <v>34</v>
      </c>
      <c r="F27" s="76" t="s">
        <v>34</v>
      </c>
      <c r="G27" s="97" t="s">
        <v>69</v>
      </c>
      <c r="H27" s="410">
        <v>40680</v>
      </c>
      <c r="I27" s="64">
        <v>127040</v>
      </c>
      <c r="J27" s="34"/>
      <c r="K27" s="330" t="s">
        <v>443</v>
      </c>
      <c r="L27" s="66" t="s">
        <v>468</v>
      </c>
      <c r="M27" s="65">
        <v>44835</v>
      </c>
      <c r="N27" s="65">
        <v>45930</v>
      </c>
      <c r="O27" s="38" t="s">
        <v>71</v>
      </c>
      <c r="P27" s="38" t="s">
        <v>538</v>
      </c>
      <c r="Q27" s="527">
        <v>45200</v>
      </c>
      <c r="R27" s="549" t="s">
        <v>46</v>
      </c>
    </row>
    <row r="28" spans="1:90" ht="42.75" x14ac:dyDescent="0.25">
      <c r="A28" s="381"/>
      <c r="B28" s="59" t="s">
        <v>539</v>
      </c>
      <c r="C28" s="59" t="s">
        <v>540</v>
      </c>
      <c r="D28" s="59" t="s">
        <v>541</v>
      </c>
      <c r="E28" s="397" t="s">
        <v>34</v>
      </c>
      <c r="F28" s="397" t="s">
        <v>34</v>
      </c>
      <c r="G28" s="59" t="s">
        <v>69</v>
      </c>
      <c r="H28" s="406">
        <v>8000</v>
      </c>
      <c r="I28" s="406">
        <v>8000</v>
      </c>
      <c r="J28" s="79"/>
      <c r="K28" s="74" t="s">
        <v>443</v>
      </c>
      <c r="L28" s="416" t="s">
        <v>468</v>
      </c>
      <c r="M28" s="58">
        <v>43221</v>
      </c>
      <c r="N28" s="426">
        <v>43585</v>
      </c>
      <c r="O28" s="267" t="s">
        <v>86</v>
      </c>
      <c r="P28" s="433" t="s">
        <v>39</v>
      </c>
      <c r="Q28" s="496">
        <v>45382</v>
      </c>
      <c r="R28" s="29" t="s">
        <v>79</v>
      </c>
    </row>
    <row r="29" spans="1:90" ht="85.5" x14ac:dyDescent="0.25">
      <c r="A29" s="378"/>
      <c r="B29" s="100" t="s">
        <v>542</v>
      </c>
      <c r="C29" s="260" t="s">
        <v>543</v>
      </c>
      <c r="D29" s="260" t="s">
        <v>544</v>
      </c>
      <c r="E29" s="34" t="s">
        <v>35</v>
      </c>
      <c r="F29" s="123" t="s">
        <v>35</v>
      </c>
      <c r="G29" s="399" t="s">
        <v>69</v>
      </c>
      <c r="H29" s="46">
        <v>1225375.9087760497</v>
      </c>
      <c r="I29" s="46">
        <v>12250000</v>
      </c>
      <c r="J29" s="31" t="s">
        <v>144</v>
      </c>
      <c r="K29" s="74" t="s">
        <v>443</v>
      </c>
      <c r="L29" s="260" t="s">
        <v>545</v>
      </c>
      <c r="M29" s="260">
        <v>41699</v>
      </c>
      <c r="N29" s="423">
        <v>45350</v>
      </c>
      <c r="O29" s="260" t="s">
        <v>546</v>
      </c>
      <c r="P29" s="432" t="s">
        <v>63</v>
      </c>
      <c r="Q29" s="258">
        <v>45350</v>
      </c>
      <c r="R29" s="29" t="s">
        <v>547</v>
      </c>
    </row>
    <row r="30" spans="1:90" ht="71.25" x14ac:dyDescent="0.25">
      <c r="A30" s="383"/>
      <c r="B30" s="94" t="s">
        <v>548</v>
      </c>
      <c r="C30" s="389" t="s">
        <v>548</v>
      </c>
      <c r="D30" s="389" t="s">
        <v>549</v>
      </c>
      <c r="E30" s="164" t="s">
        <v>34</v>
      </c>
      <c r="F30" s="76" t="s">
        <v>34</v>
      </c>
      <c r="G30" s="399" t="s">
        <v>69</v>
      </c>
      <c r="H30" s="409" t="s">
        <v>550</v>
      </c>
      <c r="I30" s="413" t="s">
        <v>551</v>
      </c>
      <c r="J30" s="31" t="s">
        <v>144</v>
      </c>
      <c r="K30" s="74" t="s">
        <v>443</v>
      </c>
      <c r="L30" s="389" t="s">
        <v>552</v>
      </c>
      <c r="M30" s="423">
        <v>44197</v>
      </c>
      <c r="N30" s="428" t="s">
        <v>553</v>
      </c>
      <c r="O30" s="389" t="s">
        <v>71</v>
      </c>
      <c r="P30" s="94"/>
      <c r="Q30" s="540" t="s">
        <v>553</v>
      </c>
      <c r="R30" s="190" t="s">
        <v>411</v>
      </c>
    </row>
    <row r="31" spans="1:90" ht="42.75" x14ac:dyDescent="0.25">
      <c r="A31" s="91"/>
      <c r="B31" s="91" t="s">
        <v>554</v>
      </c>
      <c r="C31" s="91" t="s">
        <v>555</v>
      </c>
      <c r="D31" s="394" t="s">
        <v>556</v>
      </c>
      <c r="E31" s="34" t="s">
        <v>35</v>
      </c>
      <c r="F31" s="34" t="s">
        <v>35</v>
      </c>
      <c r="G31" s="401" t="s">
        <v>69</v>
      </c>
      <c r="H31" s="403">
        <v>4100000</v>
      </c>
      <c r="I31" s="403">
        <v>32666243</v>
      </c>
      <c r="J31" s="31" t="s">
        <v>144</v>
      </c>
      <c r="K31" s="74" t="s">
        <v>443</v>
      </c>
      <c r="L31" s="91" t="s">
        <v>557</v>
      </c>
      <c r="M31" s="91">
        <v>42534</v>
      </c>
      <c r="N31" s="91">
        <v>45455</v>
      </c>
      <c r="O31" s="394" t="s">
        <v>558</v>
      </c>
      <c r="P31" s="100" t="s">
        <v>558</v>
      </c>
      <c r="Q31" s="541">
        <v>45455</v>
      </c>
      <c r="R31" s="550" t="s">
        <v>79</v>
      </c>
    </row>
    <row r="32" spans="1:90" ht="29.25" x14ac:dyDescent="0.25">
      <c r="A32" s="91"/>
      <c r="B32" s="376" t="s">
        <v>559</v>
      </c>
      <c r="C32" s="376" t="s">
        <v>560</v>
      </c>
      <c r="D32" s="391" t="s">
        <v>561</v>
      </c>
      <c r="E32" s="76" t="s">
        <v>34</v>
      </c>
      <c r="F32" s="38" t="s">
        <v>35</v>
      </c>
      <c r="G32" s="398" t="s">
        <v>69</v>
      </c>
      <c r="H32" s="403">
        <v>126230</v>
      </c>
      <c r="I32" s="403">
        <v>964985</v>
      </c>
      <c r="J32" s="31" t="s">
        <v>144</v>
      </c>
      <c r="K32" s="74" t="s">
        <v>443</v>
      </c>
      <c r="L32" s="172" t="s">
        <v>557</v>
      </c>
      <c r="M32" s="91">
        <v>42534</v>
      </c>
      <c r="N32" s="91">
        <v>45455</v>
      </c>
      <c r="O32" s="431" t="s">
        <v>558</v>
      </c>
      <c r="P32" s="108" t="s">
        <v>558</v>
      </c>
      <c r="Q32" s="542">
        <v>45455</v>
      </c>
      <c r="R32" s="550" t="s">
        <v>79</v>
      </c>
    </row>
    <row r="33" spans="1:18" ht="43.5" x14ac:dyDescent="0.25">
      <c r="A33" s="258"/>
      <c r="B33" s="254" t="s">
        <v>562</v>
      </c>
      <c r="C33" s="237" t="s">
        <v>563</v>
      </c>
      <c r="D33" s="237" t="s">
        <v>556</v>
      </c>
      <c r="E33" s="34" t="s">
        <v>35</v>
      </c>
      <c r="F33" s="80" t="s">
        <v>34</v>
      </c>
      <c r="G33" s="398" t="s">
        <v>69</v>
      </c>
      <c r="H33" s="238">
        <v>28175</v>
      </c>
      <c r="I33" s="412"/>
      <c r="J33" s="31" t="s">
        <v>144</v>
      </c>
      <c r="K33" s="74" t="s">
        <v>443</v>
      </c>
      <c r="L33" s="237" t="s">
        <v>557</v>
      </c>
      <c r="M33" s="240">
        <v>43191</v>
      </c>
      <c r="N33" s="427">
        <v>43556</v>
      </c>
      <c r="O33" s="261" t="s">
        <v>247</v>
      </c>
      <c r="P33" s="149" t="s">
        <v>39</v>
      </c>
      <c r="Q33" s="543">
        <v>45383</v>
      </c>
      <c r="R33" s="550"/>
    </row>
    <row r="34" spans="1:18" ht="28.5" x14ac:dyDescent="0.25">
      <c r="A34" s="380"/>
      <c r="B34" s="386" t="s">
        <v>564</v>
      </c>
      <c r="C34" s="386" t="s">
        <v>564</v>
      </c>
      <c r="D34" s="393" t="s">
        <v>565</v>
      </c>
      <c r="E34" s="76" t="s">
        <v>34</v>
      </c>
      <c r="F34" s="80" t="s">
        <v>34</v>
      </c>
      <c r="G34" s="400" t="s">
        <v>69</v>
      </c>
      <c r="H34" s="405">
        <v>23000</v>
      </c>
      <c r="I34" s="393"/>
      <c r="J34" s="31" t="s">
        <v>144</v>
      </c>
      <c r="K34" s="74" t="s">
        <v>443</v>
      </c>
      <c r="L34" s="390" t="s">
        <v>566</v>
      </c>
      <c r="M34" s="420">
        <v>41835</v>
      </c>
      <c r="N34" s="425">
        <v>44764</v>
      </c>
      <c r="O34" s="430" t="s">
        <v>247</v>
      </c>
      <c r="P34" s="149" t="s">
        <v>39</v>
      </c>
      <c r="Q34" s="544">
        <v>45488</v>
      </c>
      <c r="R34" s="399" t="s">
        <v>56</v>
      </c>
    </row>
    <row r="35" spans="1:18" ht="42.75" x14ac:dyDescent="0.25">
      <c r="A35" s="377"/>
      <c r="B35" s="356" t="s">
        <v>567</v>
      </c>
      <c r="C35" s="388" t="s">
        <v>567</v>
      </c>
      <c r="D35" s="390" t="s">
        <v>568</v>
      </c>
      <c r="E35" s="76" t="s">
        <v>34</v>
      </c>
      <c r="F35" s="80" t="s">
        <v>34</v>
      </c>
      <c r="G35" s="255" t="s">
        <v>69</v>
      </c>
      <c r="H35" s="390" t="s">
        <v>89</v>
      </c>
      <c r="I35" s="390"/>
      <c r="J35" s="31" t="s">
        <v>144</v>
      </c>
      <c r="K35" s="74" t="s">
        <v>443</v>
      </c>
      <c r="L35" s="390" t="s">
        <v>566</v>
      </c>
      <c r="M35" s="418">
        <v>41835</v>
      </c>
      <c r="N35" s="390" t="s">
        <v>569</v>
      </c>
      <c r="O35" s="430" t="s">
        <v>247</v>
      </c>
      <c r="P35" s="97" t="s">
        <v>569</v>
      </c>
      <c r="Q35" s="544">
        <v>45488</v>
      </c>
      <c r="R35" s="3" t="s">
        <v>56</v>
      </c>
    </row>
    <row r="36" spans="1:18" ht="29.25" x14ac:dyDescent="0.25">
      <c r="A36" s="241" t="s">
        <v>388</v>
      </c>
      <c r="B36" s="387" t="s">
        <v>570</v>
      </c>
      <c r="C36" s="222" t="s">
        <v>571</v>
      </c>
      <c r="D36" s="242" t="s">
        <v>572</v>
      </c>
      <c r="E36" s="76" t="s">
        <v>34</v>
      </c>
      <c r="F36" s="80" t="s">
        <v>34</v>
      </c>
      <c r="G36" s="255" t="s">
        <v>69</v>
      </c>
      <c r="H36" s="243">
        <v>12000</v>
      </c>
      <c r="I36" s="243">
        <v>36000</v>
      </c>
      <c r="J36" s="31" t="s">
        <v>144</v>
      </c>
      <c r="K36" s="74" t="s">
        <v>443</v>
      </c>
      <c r="L36" s="242" t="s">
        <v>476</v>
      </c>
      <c r="M36" s="244">
        <v>43742</v>
      </c>
      <c r="N36" s="244">
        <v>44837</v>
      </c>
      <c r="O36" s="245" t="s">
        <v>477</v>
      </c>
      <c r="P36" s="254" t="s">
        <v>39</v>
      </c>
      <c r="Q36" s="545">
        <v>45202</v>
      </c>
      <c r="R36" s="3" t="s">
        <v>56</v>
      </c>
    </row>
    <row r="37" spans="1:18" ht="43.5" x14ac:dyDescent="0.25">
      <c r="A37" s="241" t="s">
        <v>388</v>
      </c>
      <c r="B37" s="384" t="s">
        <v>573</v>
      </c>
      <c r="C37" s="384" t="s">
        <v>574</v>
      </c>
      <c r="D37" s="242" t="s">
        <v>575</v>
      </c>
      <c r="E37" s="76" t="s">
        <v>34</v>
      </c>
      <c r="F37" s="80" t="s">
        <v>34</v>
      </c>
      <c r="G37" s="255" t="s">
        <v>69</v>
      </c>
      <c r="H37" s="243">
        <v>23000</v>
      </c>
      <c r="I37" s="243">
        <v>69000</v>
      </c>
      <c r="J37" s="31" t="s">
        <v>144</v>
      </c>
      <c r="K37" s="74" t="s">
        <v>443</v>
      </c>
      <c r="L37" s="242" t="s">
        <v>476</v>
      </c>
      <c r="M37" s="244">
        <v>43739</v>
      </c>
      <c r="N37" s="244">
        <v>44834</v>
      </c>
      <c r="O37" s="245" t="s">
        <v>477</v>
      </c>
      <c r="P37" s="254" t="s">
        <v>39</v>
      </c>
      <c r="Q37" s="542">
        <v>45199</v>
      </c>
      <c r="R37" s="3" t="s">
        <v>56</v>
      </c>
    </row>
    <row r="38" spans="1:18" ht="57.75" x14ac:dyDescent="0.25">
      <c r="A38" s="241" t="s">
        <v>388</v>
      </c>
      <c r="B38" s="384" t="s">
        <v>576</v>
      </c>
      <c r="C38" s="384" t="s">
        <v>577</v>
      </c>
      <c r="D38" s="242" t="s">
        <v>575</v>
      </c>
      <c r="E38" s="76" t="s">
        <v>34</v>
      </c>
      <c r="F38" s="80" t="s">
        <v>34</v>
      </c>
      <c r="G38" s="255" t="s">
        <v>69</v>
      </c>
      <c r="H38" s="243">
        <v>23000</v>
      </c>
      <c r="I38" s="246" t="s">
        <v>388</v>
      </c>
      <c r="J38" s="31" t="s">
        <v>144</v>
      </c>
      <c r="K38" s="74" t="s">
        <v>443</v>
      </c>
      <c r="L38" s="242" t="s">
        <v>476</v>
      </c>
      <c r="M38" s="244">
        <v>43475</v>
      </c>
      <c r="N38" s="244">
        <v>44834</v>
      </c>
      <c r="O38" s="245" t="s">
        <v>477</v>
      </c>
      <c r="P38" s="254" t="s">
        <v>39</v>
      </c>
      <c r="Q38" s="542">
        <v>45199</v>
      </c>
      <c r="R38" s="3" t="s">
        <v>56</v>
      </c>
    </row>
    <row r="39" spans="1:18" ht="57.75" x14ac:dyDescent="0.25">
      <c r="A39" s="241" t="s">
        <v>388</v>
      </c>
      <c r="B39" s="242" t="s">
        <v>578</v>
      </c>
      <c r="C39" s="384" t="s">
        <v>579</v>
      </c>
      <c r="D39" s="242" t="s">
        <v>575</v>
      </c>
      <c r="E39" s="76" t="s">
        <v>34</v>
      </c>
      <c r="F39" s="80" t="s">
        <v>34</v>
      </c>
      <c r="G39" s="255" t="s">
        <v>69</v>
      </c>
      <c r="H39" s="408">
        <v>10614</v>
      </c>
      <c r="I39" s="254" t="s">
        <v>388</v>
      </c>
      <c r="J39" s="31" t="s">
        <v>144</v>
      </c>
      <c r="K39" s="74" t="s">
        <v>443</v>
      </c>
      <c r="L39" s="242" t="s">
        <v>476</v>
      </c>
      <c r="M39" s="244">
        <v>43475</v>
      </c>
      <c r="N39" s="242" t="s">
        <v>580</v>
      </c>
      <c r="O39" s="245" t="s">
        <v>477</v>
      </c>
      <c r="P39" s="254" t="s">
        <v>39</v>
      </c>
      <c r="Q39" s="542">
        <v>45199</v>
      </c>
      <c r="R39" s="3" t="s">
        <v>56</v>
      </c>
    </row>
    <row r="40" spans="1:18" ht="43.5" x14ac:dyDescent="0.25">
      <c r="A40" s="241" t="s">
        <v>388</v>
      </c>
      <c r="B40" s="385" t="s">
        <v>581</v>
      </c>
      <c r="C40" s="242" t="s">
        <v>582</v>
      </c>
      <c r="D40" s="242" t="s">
        <v>583</v>
      </c>
      <c r="E40" s="76" t="s">
        <v>34</v>
      </c>
      <c r="F40" s="80" t="s">
        <v>34</v>
      </c>
      <c r="G40" s="255" t="s">
        <v>69</v>
      </c>
      <c r="H40" s="238">
        <v>84000</v>
      </c>
      <c r="I40" s="243">
        <v>84000</v>
      </c>
      <c r="J40" s="31" t="s">
        <v>144</v>
      </c>
      <c r="K40" s="74" t="s">
        <v>443</v>
      </c>
      <c r="L40" s="242" t="s">
        <v>476</v>
      </c>
      <c r="M40" s="244">
        <v>44470</v>
      </c>
      <c r="N40" s="244">
        <v>44834</v>
      </c>
      <c r="O40" s="245" t="s">
        <v>451</v>
      </c>
      <c r="P40" s="254" t="s">
        <v>451</v>
      </c>
      <c r="Q40" s="542">
        <v>45199</v>
      </c>
      <c r="R40" s="526"/>
    </row>
    <row r="41" spans="1:18" ht="57.75" x14ac:dyDescent="0.25">
      <c r="A41" s="241" t="s">
        <v>388</v>
      </c>
      <c r="B41" s="242" t="s">
        <v>584</v>
      </c>
      <c r="C41" s="242" t="s">
        <v>585</v>
      </c>
      <c r="D41" s="242" t="s">
        <v>583</v>
      </c>
      <c r="E41" s="76" t="s">
        <v>34</v>
      </c>
      <c r="F41" s="80" t="s">
        <v>34</v>
      </c>
      <c r="G41" s="255" t="s">
        <v>69</v>
      </c>
      <c r="H41" s="243">
        <v>39000</v>
      </c>
      <c r="I41" s="243">
        <v>78000</v>
      </c>
      <c r="J41" s="31" t="s">
        <v>144</v>
      </c>
      <c r="K41" s="74" t="s">
        <v>443</v>
      </c>
      <c r="L41" s="242" t="s">
        <v>476</v>
      </c>
      <c r="M41" s="244">
        <v>44468</v>
      </c>
      <c r="N41" s="244">
        <v>45199</v>
      </c>
      <c r="O41" s="245" t="s">
        <v>586</v>
      </c>
      <c r="P41" s="254" t="s">
        <v>388</v>
      </c>
      <c r="Q41" s="545">
        <v>45199</v>
      </c>
      <c r="R41" s="526"/>
    </row>
    <row r="42" spans="1:18" ht="43.5" x14ac:dyDescent="0.25">
      <c r="A42" s="241" t="s">
        <v>388</v>
      </c>
      <c r="B42" s="242" t="s">
        <v>587</v>
      </c>
      <c r="C42" s="242" t="s">
        <v>588</v>
      </c>
      <c r="D42" s="246" t="s">
        <v>589</v>
      </c>
      <c r="E42" s="76" t="s">
        <v>34</v>
      </c>
      <c r="F42" s="80" t="s">
        <v>34</v>
      </c>
      <c r="G42" s="255" t="s">
        <v>69</v>
      </c>
      <c r="H42" s="407">
        <v>23805</v>
      </c>
      <c r="I42" s="407">
        <v>23805</v>
      </c>
      <c r="J42" s="31" t="s">
        <v>144</v>
      </c>
      <c r="K42" s="74" t="s">
        <v>443</v>
      </c>
      <c r="L42" s="242" t="s">
        <v>476</v>
      </c>
      <c r="M42" s="244">
        <v>44104</v>
      </c>
      <c r="N42" s="244">
        <v>44469</v>
      </c>
      <c r="O42" s="245" t="s">
        <v>590</v>
      </c>
      <c r="P42" s="254" t="s">
        <v>39</v>
      </c>
      <c r="Q42" s="542">
        <v>45229</v>
      </c>
      <c r="R42" s="551" t="s">
        <v>56</v>
      </c>
    </row>
    <row r="43" spans="1:18" ht="30" x14ac:dyDescent="0.25">
      <c r="A43" s="241" t="s">
        <v>388</v>
      </c>
      <c r="B43" s="384" t="s">
        <v>591</v>
      </c>
      <c r="C43" s="245" t="s">
        <v>592</v>
      </c>
      <c r="D43" s="254" t="s">
        <v>593</v>
      </c>
      <c r="E43" s="76" t="s">
        <v>34</v>
      </c>
      <c r="F43" s="80" t="s">
        <v>34</v>
      </c>
      <c r="G43" s="255" t="s">
        <v>69</v>
      </c>
      <c r="H43" s="243">
        <v>32000</v>
      </c>
      <c r="I43" s="243">
        <v>64000</v>
      </c>
      <c r="J43" s="31" t="s">
        <v>144</v>
      </c>
      <c r="K43" s="74" t="s">
        <v>443</v>
      </c>
      <c r="L43" s="242" t="s">
        <v>476</v>
      </c>
      <c r="M43" s="244">
        <v>43739</v>
      </c>
      <c r="N43" s="244">
        <v>44469</v>
      </c>
      <c r="O43" s="245" t="s">
        <v>586</v>
      </c>
      <c r="P43" s="254" t="s">
        <v>446</v>
      </c>
      <c r="Q43" s="542">
        <v>45199</v>
      </c>
      <c r="R43" s="551" t="s">
        <v>594</v>
      </c>
    </row>
    <row r="44" spans="1:18" ht="114.75" x14ac:dyDescent="0.25">
      <c r="A44" s="248" t="s">
        <v>388</v>
      </c>
      <c r="B44" s="246" t="s">
        <v>595</v>
      </c>
      <c r="C44" s="246" t="s">
        <v>596</v>
      </c>
      <c r="D44" s="385" t="s">
        <v>597</v>
      </c>
      <c r="E44" s="76" t="s">
        <v>34</v>
      </c>
      <c r="F44" s="80" t="s">
        <v>34</v>
      </c>
      <c r="G44" s="255" t="s">
        <v>69</v>
      </c>
      <c r="H44" s="246" t="s">
        <v>598</v>
      </c>
      <c r="I44" s="247">
        <v>21000</v>
      </c>
      <c r="J44" s="31" t="s">
        <v>144</v>
      </c>
      <c r="K44" s="74" t="s">
        <v>443</v>
      </c>
      <c r="L44" s="242" t="s">
        <v>476</v>
      </c>
      <c r="M44" s="249">
        <v>44488</v>
      </c>
      <c r="N44" s="249">
        <v>44852</v>
      </c>
      <c r="O44" s="429" t="s">
        <v>590</v>
      </c>
      <c r="P44" s="254" t="s">
        <v>39</v>
      </c>
      <c r="Q44" s="542">
        <v>45217</v>
      </c>
      <c r="R44" s="551" t="s">
        <v>486</v>
      </c>
    </row>
    <row r="45" spans="1:18" ht="43.5" x14ac:dyDescent="0.25">
      <c r="A45" s="250" t="s">
        <v>388</v>
      </c>
      <c r="B45" s="239" t="s">
        <v>599</v>
      </c>
      <c r="C45" s="239" t="s">
        <v>600</v>
      </c>
      <c r="D45" s="239" t="s">
        <v>601</v>
      </c>
      <c r="E45" s="76" t="s">
        <v>34</v>
      </c>
      <c r="F45" s="80" t="s">
        <v>34</v>
      </c>
      <c r="G45" s="255" t="s">
        <v>69</v>
      </c>
      <c r="H45" s="251">
        <v>926</v>
      </c>
      <c r="I45" s="251">
        <v>2778</v>
      </c>
      <c r="J45" s="31" t="s">
        <v>144</v>
      </c>
      <c r="K45" s="74" t="s">
        <v>443</v>
      </c>
      <c r="L45" s="246" t="s">
        <v>476</v>
      </c>
      <c r="M45" s="252">
        <v>43804</v>
      </c>
      <c r="N45" s="252">
        <v>44169</v>
      </c>
      <c r="O45" s="253" t="s">
        <v>590</v>
      </c>
      <c r="P45" s="254" t="s">
        <v>39</v>
      </c>
      <c r="Q45" s="542">
        <v>45264</v>
      </c>
      <c r="R45" s="526"/>
    </row>
    <row r="46" spans="1:18" ht="30" x14ac:dyDescent="0.25">
      <c r="A46" s="250" t="s">
        <v>388</v>
      </c>
      <c r="B46" s="239" t="s">
        <v>602</v>
      </c>
      <c r="C46" s="239" t="s">
        <v>603</v>
      </c>
      <c r="D46" s="392" t="s">
        <v>604</v>
      </c>
      <c r="E46" s="80" t="s">
        <v>34</v>
      </c>
      <c r="F46" s="80" t="s">
        <v>34</v>
      </c>
      <c r="G46" s="255" t="s">
        <v>69</v>
      </c>
      <c r="H46" s="251">
        <v>7400</v>
      </c>
      <c r="I46" s="251">
        <v>7400</v>
      </c>
      <c r="J46" s="176" t="s">
        <v>144</v>
      </c>
      <c r="K46" s="74" t="s">
        <v>443</v>
      </c>
      <c r="L46" s="239" t="s">
        <v>476</v>
      </c>
      <c r="M46" s="288">
        <v>44287</v>
      </c>
      <c r="N46" s="252">
        <v>44651</v>
      </c>
      <c r="O46" s="253" t="s">
        <v>590</v>
      </c>
      <c r="P46" s="342" t="s">
        <v>605</v>
      </c>
      <c r="Q46" s="546">
        <v>45199</v>
      </c>
      <c r="R46" s="526"/>
    </row>
    <row r="47" spans="1:18" ht="57.75" x14ac:dyDescent="0.25">
      <c r="A47" s="254" t="s">
        <v>388</v>
      </c>
      <c r="B47" s="254" t="s">
        <v>606</v>
      </c>
      <c r="C47" s="254" t="s">
        <v>607</v>
      </c>
      <c r="D47" s="222" t="s">
        <v>608</v>
      </c>
      <c r="E47" s="149" t="s">
        <v>34</v>
      </c>
      <c r="F47" s="149" t="s">
        <v>34</v>
      </c>
      <c r="G47" s="97" t="s">
        <v>69</v>
      </c>
      <c r="H47" s="256">
        <v>570</v>
      </c>
      <c r="I47" s="256">
        <v>570</v>
      </c>
      <c r="J47" s="171" t="s">
        <v>144</v>
      </c>
      <c r="K47" s="148" t="s">
        <v>443</v>
      </c>
      <c r="L47" s="250" t="s">
        <v>476</v>
      </c>
      <c r="M47" s="289" t="s">
        <v>609</v>
      </c>
      <c r="N47" s="285">
        <v>44834</v>
      </c>
      <c r="O47" s="250" t="s">
        <v>590</v>
      </c>
      <c r="P47" s="250" t="s">
        <v>39</v>
      </c>
      <c r="Q47" s="546">
        <v>45199</v>
      </c>
      <c r="R47" s="526"/>
    </row>
    <row r="48" spans="1:18" ht="43.5" x14ac:dyDescent="0.25">
      <c r="A48" s="250" t="s">
        <v>388</v>
      </c>
      <c r="B48" s="250" t="s">
        <v>610</v>
      </c>
      <c r="C48" s="250" t="s">
        <v>611</v>
      </c>
      <c r="D48" s="396" t="s">
        <v>612</v>
      </c>
      <c r="E48" s="149" t="s">
        <v>34</v>
      </c>
      <c r="F48" s="149" t="s">
        <v>34</v>
      </c>
      <c r="G48" s="97" t="s">
        <v>69</v>
      </c>
      <c r="H48" s="256">
        <v>1500</v>
      </c>
      <c r="I48" s="256">
        <v>4500</v>
      </c>
      <c r="J48" s="268" t="s">
        <v>144</v>
      </c>
      <c r="K48" s="284" t="s">
        <v>443</v>
      </c>
      <c r="L48" s="254" t="s">
        <v>476</v>
      </c>
      <c r="M48" s="100">
        <v>43732</v>
      </c>
      <c r="N48" s="257">
        <v>44097</v>
      </c>
      <c r="O48" s="254" t="s">
        <v>590</v>
      </c>
      <c r="P48" s="254" t="s">
        <v>39</v>
      </c>
      <c r="Q48" s="542">
        <v>45192</v>
      </c>
      <c r="R48" s="526"/>
    </row>
    <row r="49" spans="1:18" ht="30" x14ac:dyDescent="0.25">
      <c r="A49" s="266"/>
      <c r="B49" s="266" t="s">
        <v>613</v>
      </c>
      <c r="C49" s="266" t="s">
        <v>613</v>
      </c>
      <c r="D49" s="287" t="s">
        <v>614</v>
      </c>
      <c r="E49" s="149" t="s">
        <v>34</v>
      </c>
      <c r="F49" s="149" t="s">
        <v>34</v>
      </c>
      <c r="G49" s="105" t="s">
        <v>69</v>
      </c>
      <c r="H49" s="290">
        <v>17250</v>
      </c>
      <c r="I49" s="336">
        <v>37525</v>
      </c>
      <c r="J49" s="332" t="s">
        <v>144</v>
      </c>
      <c r="K49" s="286" t="s">
        <v>443</v>
      </c>
      <c r="L49" s="254" t="s">
        <v>476</v>
      </c>
      <c r="M49" s="235">
        <v>44805</v>
      </c>
      <c r="N49" s="235">
        <v>45525</v>
      </c>
      <c r="O49" s="111" t="s">
        <v>119</v>
      </c>
      <c r="P49" s="111" t="s">
        <v>116</v>
      </c>
      <c r="Q49" s="495">
        <v>45525</v>
      </c>
      <c r="R49" s="551" t="s">
        <v>594</v>
      </c>
    </row>
    <row r="50" spans="1:18" ht="57.75" x14ac:dyDescent="0.25">
      <c r="A50" s="239" t="s">
        <v>615</v>
      </c>
      <c r="B50" s="239" t="s">
        <v>616</v>
      </c>
      <c r="C50" s="239" t="s">
        <v>616</v>
      </c>
      <c r="D50" s="239" t="s">
        <v>614</v>
      </c>
      <c r="E50" s="239" t="s">
        <v>34</v>
      </c>
      <c r="F50" s="239" t="s">
        <v>34</v>
      </c>
      <c r="G50" s="239" t="s">
        <v>69</v>
      </c>
      <c r="H50" s="290">
        <v>23891</v>
      </c>
      <c r="I50" s="256">
        <v>23891</v>
      </c>
      <c r="J50" s="254" t="s">
        <v>144</v>
      </c>
      <c r="K50" s="239" t="s">
        <v>443</v>
      </c>
      <c r="L50" s="239" t="s">
        <v>476</v>
      </c>
      <c r="M50" s="235">
        <v>44805</v>
      </c>
      <c r="N50" s="235">
        <v>45525</v>
      </c>
      <c r="O50" s="239" t="s">
        <v>119</v>
      </c>
      <c r="P50" s="239" t="s">
        <v>116</v>
      </c>
      <c r="Q50" s="495">
        <v>45525</v>
      </c>
      <c r="R50" s="550" t="s">
        <v>594</v>
      </c>
    </row>
    <row r="51" spans="1:18" ht="57.75" x14ac:dyDescent="0.25">
      <c r="A51" s="239"/>
      <c r="B51" s="239" t="s">
        <v>617</v>
      </c>
      <c r="C51" s="239" t="s">
        <v>618</v>
      </c>
      <c r="D51" s="239" t="s">
        <v>619</v>
      </c>
      <c r="E51" s="239" t="s">
        <v>34</v>
      </c>
      <c r="F51" s="239" t="s">
        <v>34</v>
      </c>
      <c r="G51" s="239" t="s">
        <v>69</v>
      </c>
      <c r="H51" s="343">
        <v>41700</v>
      </c>
      <c r="I51" s="336">
        <v>41700</v>
      </c>
      <c r="J51" s="250" t="s">
        <v>144</v>
      </c>
      <c r="K51" s="239" t="s">
        <v>443</v>
      </c>
      <c r="L51" s="239" t="s">
        <v>620</v>
      </c>
      <c r="M51" s="235">
        <v>44652</v>
      </c>
      <c r="N51" s="239" t="s">
        <v>621</v>
      </c>
      <c r="O51" s="239" t="s">
        <v>622</v>
      </c>
      <c r="P51" s="239" t="s">
        <v>39</v>
      </c>
      <c r="Q51" s="547">
        <v>45381</v>
      </c>
      <c r="R51" s="550" t="s">
        <v>623</v>
      </c>
    </row>
    <row r="52" spans="1:18" ht="114.75" x14ac:dyDescent="0.25">
      <c r="A52" s="254"/>
      <c r="B52" s="254" t="s">
        <v>624</v>
      </c>
      <c r="C52" s="254" t="s">
        <v>625</v>
      </c>
      <c r="D52" s="254" t="s">
        <v>626</v>
      </c>
      <c r="E52" s="254" t="s">
        <v>34</v>
      </c>
      <c r="F52" s="254" t="s">
        <v>34</v>
      </c>
      <c r="G52" s="254" t="s">
        <v>69</v>
      </c>
      <c r="H52" s="256">
        <v>57000</v>
      </c>
      <c r="I52" s="256">
        <v>114165</v>
      </c>
      <c r="J52" s="254" t="s">
        <v>144</v>
      </c>
      <c r="K52" s="254" t="s">
        <v>443</v>
      </c>
      <c r="L52" s="254" t="s">
        <v>620</v>
      </c>
      <c r="M52" s="257">
        <v>44378</v>
      </c>
      <c r="N52" s="257">
        <v>45381</v>
      </c>
      <c r="O52" s="254" t="s">
        <v>627</v>
      </c>
      <c r="P52" s="254" t="s">
        <v>628</v>
      </c>
      <c r="Q52" s="542">
        <v>45381</v>
      </c>
      <c r="R52" s="550" t="s">
        <v>629</v>
      </c>
    </row>
    <row r="53" spans="1:18" ht="29.25" x14ac:dyDescent="0.25">
      <c r="A53" s="250"/>
      <c r="B53" s="250" t="s">
        <v>630</v>
      </c>
      <c r="C53" s="250" t="s">
        <v>631</v>
      </c>
      <c r="D53" s="250" t="s">
        <v>632</v>
      </c>
      <c r="E53" s="250" t="s">
        <v>35</v>
      </c>
      <c r="F53" s="250" t="s">
        <v>34</v>
      </c>
      <c r="G53" s="250" t="s">
        <v>219</v>
      </c>
      <c r="H53" s="350">
        <v>40000</v>
      </c>
      <c r="I53" s="350">
        <v>120000</v>
      </c>
      <c r="J53" s="250" t="s">
        <v>144</v>
      </c>
      <c r="K53" s="250" t="s">
        <v>443</v>
      </c>
      <c r="L53" s="250" t="s">
        <v>468</v>
      </c>
      <c r="M53" s="285">
        <v>44699</v>
      </c>
      <c r="N53" s="285">
        <v>45429</v>
      </c>
      <c r="O53" s="250" t="s">
        <v>119</v>
      </c>
      <c r="P53" s="250" t="s">
        <v>633</v>
      </c>
      <c r="Q53" s="546">
        <v>45429</v>
      </c>
      <c r="R53" s="550" t="s">
        <v>634</v>
      </c>
    </row>
    <row r="54" spans="1:18" ht="43.5" x14ac:dyDescent="0.25">
      <c r="A54" s="266"/>
      <c r="B54" s="223" t="s">
        <v>635</v>
      </c>
      <c r="C54" s="223" t="s">
        <v>636</v>
      </c>
      <c r="D54" s="223" t="s">
        <v>637</v>
      </c>
      <c r="E54" s="266" t="s">
        <v>35</v>
      </c>
      <c r="F54" s="266" t="s">
        <v>35</v>
      </c>
      <c r="G54" s="266" t="s">
        <v>34</v>
      </c>
      <c r="H54" s="266" t="s">
        <v>200</v>
      </c>
      <c r="I54" s="266" t="s">
        <v>200</v>
      </c>
      <c r="J54" s="266" t="s">
        <v>144</v>
      </c>
      <c r="K54" s="250" t="s">
        <v>443</v>
      </c>
      <c r="L54" s="266" t="s">
        <v>638</v>
      </c>
      <c r="M54" s="341">
        <v>44866</v>
      </c>
      <c r="N54" s="341">
        <v>48518</v>
      </c>
      <c r="O54" s="266" t="s">
        <v>546</v>
      </c>
      <c r="P54" s="266" t="s">
        <v>323</v>
      </c>
      <c r="Q54" s="548">
        <v>48518</v>
      </c>
      <c r="R54" s="551" t="s">
        <v>639</v>
      </c>
    </row>
    <row r="55" spans="1:18" ht="30" x14ac:dyDescent="0.25">
      <c r="A55" s="266"/>
      <c r="B55" s="266" t="s">
        <v>640</v>
      </c>
      <c r="C55" s="266" t="s">
        <v>641</v>
      </c>
      <c r="D55" s="266" t="s">
        <v>642</v>
      </c>
      <c r="E55" s="266" t="s">
        <v>34</v>
      </c>
      <c r="F55" s="266" t="s">
        <v>34</v>
      </c>
      <c r="G55" s="266" t="s">
        <v>34</v>
      </c>
      <c r="H55" s="469">
        <v>15000</v>
      </c>
      <c r="I55" s="266">
        <v>45000</v>
      </c>
      <c r="J55" s="266" t="s">
        <v>144</v>
      </c>
      <c r="K55" s="250" t="s">
        <v>443</v>
      </c>
      <c r="L55" s="266" t="s">
        <v>638</v>
      </c>
      <c r="M55" s="341">
        <v>43922</v>
      </c>
      <c r="N55" s="341">
        <v>44286</v>
      </c>
      <c r="O55" s="266" t="s">
        <v>227</v>
      </c>
      <c r="P55" s="266" t="s">
        <v>116</v>
      </c>
      <c r="Q55" s="548">
        <v>45291</v>
      </c>
      <c r="R55" s="551" t="s">
        <v>639</v>
      </c>
    </row>
    <row r="56" spans="1:18" ht="30" x14ac:dyDescent="0.25">
      <c r="A56" s="111"/>
      <c r="B56" s="111" t="s">
        <v>643</v>
      </c>
      <c r="C56" s="111" t="s">
        <v>643</v>
      </c>
      <c r="D56" s="111" t="s">
        <v>644</v>
      </c>
      <c r="E56" s="111" t="s">
        <v>34</v>
      </c>
      <c r="F56" s="111" t="s">
        <v>34</v>
      </c>
      <c r="G56" s="111" t="s">
        <v>34</v>
      </c>
      <c r="H56" s="468">
        <v>70199</v>
      </c>
      <c r="I56" s="468">
        <v>70199</v>
      </c>
      <c r="J56" s="111" t="s">
        <v>144</v>
      </c>
      <c r="K56" s="254" t="s">
        <v>443</v>
      </c>
      <c r="L56" s="111" t="s">
        <v>468</v>
      </c>
      <c r="M56" s="235">
        <v>45131</v>
      </c>
      <c r="N56" s="235">
        <v>45222</v>
      </c>
      <c r="O56" s="111" t="s">
        <v>645</v>
      </c>
      <c r="P56" s="111" t="s">
        <v>646</v>
      </c>
      <c r="Q56" s="548">
        <v>45222</v>
      </c>
      <c r="R56" s="551" t="s">
        <v>639</v>
      </c>
    </row>
    <row r="57" spans="1:18" ht="30" x14ac:dyDescent="0.25">
      <c r="A57" s="111"/>
      <c r="B57" s="111" t="s">
        <v>647</v>
      </c>
      <c r="C57" s="111" t="s">
        <v>647</v>
      </c>
      <c r="D57" s="111" t="s">
        <v>644</v>
      </c>
      <c r="E57" s="111" t="s">
        <v>34</v>
      </c>
      <c r="F57" s="111" t="s">
        <v>34</v>
      </c>
      <c r="G57" s="111" t="s">
        <v>34</v>
      </c>
      <c r="H57" s="468">
        <v>97809</v>
      </c>
      <c r="I57" s="468">
        <v>97809</v>
      </c>
      <c r="J57" s="111" t="s">
        <v>144</v>
      </c>
      <c r="K57" s="254" t="s">
        <v>443</v>
      </c>
      <c r="L57" s="111" t="s">
        <v>468</v>
      </c>
      <c r="M57" s="235">
        <v>45131</v>
      </c>
      <c r="N57" s="235">
        <v>45222</v>
      </c>
      <c r="O57" s="111" t="s">
        <v>645</v>
      </c>
      <c r="P57" s="259" t="s">
        <v>646</v>
      </c>
      <c r="Q57" s="495">
        <v>45222</v>
      </c>
      <c r="R57" s="551" t="s">
        <v>639</v>
      </c>
    </row>
    <row r="58" spans="1:18" x14ac:dyDescent="0.25">
      <c r="A58" s="82"/>
    </row>
    <row r="59" spans="1:18" x14ac:dyDescent="0.25">
      <c r="A59" s="45"/>
    </row>
    <row r="60" spans="1:18" x14ac:dyDescent="0.25">
      <c r="A60" s="45"/>
    </row>
    <row r="61" spans="1:18" x14ac:dyDescent="0.25">
      <c r="A61" s="45"/>
    </row>
    <row r="62" spans="1:18" x14ac:dyDescent="0.25">
      <c r="A62" s="45"/>
    </row>
    <row r="63" spans="1:18" x14ac:dyDescent="0.25">
      <c r="A63" s="45"/>
    </row>
    <row r="64" spans="1:18" x14ac:dyDescent="0.25">
      <c r="A64" s="45"/>
    </row>
    <row r="65" spans="1:1" x14ac:dyDescent="0.25">
      <c r="A65" s="45"/>
    </row>
    <row r="66" spans="1:1" x14ac:dyDescent="0.25">
      <c r="A66" s="45"/>
    </row>
    <row r="67" spans="1:1" x14ac:dyDescent="0.25">
      <c r="A67" s="45"/>
    </row>
    <row r="68" spans="1:1" x14ac:dyDescent="0.25">
      <c r="A68" s="45"/>
    </row>
    <row r="69" spans="1:1" x14ac:dyDescent="0.25">
      <c r="A69" s="45"/>
    </row>
  </sheetData>
  <autoFilter ref="A1:R57" xr:uid="{6E4F5C88-F57A-40D6-B7CD-8361A1B67D0E}"/>
  <dataValidations count="20">
    <dataValidation allowBlank="1" showInputMessage="1" showErrorMessage="1" promptTitle="Lead Client Manager" prompt="Enter the name of the Lead Client Manager who will manage this contract" sqref="L2" xr:uid="{00000000-0002-0000-0200-000002000000}">
      <formula1>0</formula1>
      <formula2>0</formula2>
    </dataValidation>
    <dataValidation allowBlank="1" showInputMessage="1" showErrorMessage="1" promptTitle="VAT that cannot be recovered" prompt="Enter the amount of VAT that cannot be recovered. If none please enter &quot;0&quot;." sqref="G2 J2:J51" xr:uid="{00000000-0002-0000-0200-000001000000}">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31:G51 G3:G27" xr:uid="{709A9AD2-5BC9-4635-82F9-338B13F25BD2}">
      <formula1>"SME,Voluntary,N/A"</formula1>
      <formula2>0</formula2>
    </dataValidation>
    <dataValidation allowBlank="1" showInputMessage="1" showErrorMessage="1" promptTitle="Senior Responsible Officer" prompt="Enter the name of the senior officer responsible for this contract on behalf of the Council" sqref="L31:L32 L3:L25 K2:K52" xr:uid="{96504575-2A25-4442-A63F-7E2279415EE1}">
      <formula1>0</formula1>
      <formula2>0</formula2>
    </dataValidation>
    <dataValidation allowBlank="1" showInputMessage="1" showErrorMessage="1" promptTitle="Extension Options" prompt="Enter a description of any extension options available in the contract (if relevant)" sqref="N32 P30:P32 P4:P25" xr:uid="{5B71A605-393C-43D1-8D43-93260580E82A}">
      <formula1>0</formula1>
      <formula2>0</formula2>
    </dataValidation>
    <dataValidation allowBlank="1" showInputMessage="1" showErrorMessage="1" promptTitle="Contract Ref." prompt="Enter the unique Contract Reference that has been assigned to this contract" sqref="A31:A32 A3:A25" xr:uid="{B90BDAB7-0F2E-4A48-973D-34731CA17ED4}">
      <formula1>0</formula1>
      <formula2>0</formula2>
    </dataValidation>
    <dataValidation allowBlank="1" showInputMessage="1" showErrorMessage="1" promptTitle="Contract length" prompt="Enter the length of contract entered excluding any possible extensions." sqref="O31:O32 O26 O3:O24" xr:uid="{7640DD58-396C-475E-9A3E-FAAF25E5A568}">
      <formula1>0</formula1>
      <formula2>0</formula2>
    </dataValidation>
    <dataValidation allowBlank="1" showInputMessage="1" showErrorMessage="1" promptTitle="Commencement Date" prompt="Enter the date on which this contract commences" sqref="M31:M32 M15:M25 M3:M13" xr:uid="{379DBC12-2FBA-4C41-892D-1ADE68670B69}">
      <formula1>0</formula1>
      <formula2>0</formula2>
    </dataValidation>
    <dataValidation allowBlank="1" showInputMessage="1" showErrorMessage="1" promptTitle="Supplier Name" prompt="Enter the registered name of this supplier as stated in the contract" sqref="D31:D32 E21:E22 E23:F51 E5:F5 F2:F4 F6:F22 D3:D25" xr:uid="{0DA6D357-6618-43AA-9048-409C507F042A}">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24 R7:R14 R18:R22 R4" xr:uid="{EBC6CDF7-D3C8-4AC3-8676-96C1C9B4D2F5}">
      <formula1>"Contract let via quote,Contract let via tender,Out to Tender "</formula1>
      <formula2>0</formula2>
    </dataValidation>
    <dataValidation allowBlank="1" showInputMessage="1" showErrorMessage="1" promptTitle="Contract Description" prompt="Enter a brief description of the supplies, services or works to be provided under this contract" sqref="C7:C9 B14 C11:C15" xr:uid="{A5F81707-5393-4DDF-9C2B-BFCA330DE993}">
      <formula1>0</formula1>
      <formula2>0</formula2>
    </dataValidation>
    <dataValidation allowBlank="1" showInputMessage="1" showErrorMessage="1" promptTitle="Current Expiry Date" prompt="Enter the date on which the contract is currently scheduled to expire" sqref="Q16 R17 Q31:Q32 Q22" xr:uid="{5CA74A3B-0B9D-4870-AAFC-605C13D3F728}">
      <formula1>0</formula1>
      <formula2>0</formula2>
    </dataValidation>
    <dataValidation allowBlank="1" showInputMessage="1" showErrorMessage="1" promptTitle="Initial Expiry Date" prompt="Enter the date on which the contract will expire (excluding extension options)" sqref="N31 M14:N14 O25 Q23:Q25 Q17:Q21 N15:N25 Q3:Q15 N3:N13" xr:uid="{D790681A-20DF-473F-92E6-8215D55BCC1D}">
      <formula1>0</formula1>
      <formula2>0</formula2>
    </dataValidation>
    <dataValidation allowBlank="1" showInputMessage="1" showErrorMessage="1" promptTitle="Contract Title" prompt="Enter the title of the awarded contract" sqref="C10 B3:C3 B7:B13 B15 B31:C32 B16:C25 B6:C6"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31:I32 I22 I4:I16" xr:uid="{8FDDC743-0A01-42EC-8A3E-92032F9FA1A4}">
      <formula1>0</formula1>
      <formula2>0</formula2>
    </dataValidation>
    <dataValidation type="list" allowBlank="1" showInputMessage="1" showErrorMessage="1" sqref="R15" xr:uid="{DAD74230-F5CA-4FC2-B47F-7AF911CC71D0}">
      <formula1>"Contract let via quote,Contract let via tender,Out to Tender,Tender being developed,Contract let via framework"</formula1>
      <formula2>0</formula2>
    </dataValidation>
    <dataValidation allowBlank="1" showInputMessage="1" showErrorMessage="1" promptTitle="Contract Type" prompt="Whether or not the contract was the result of an invitation to quote or a published invitation to tender, or is at the invitation to tender stage" sqref="R16 R23 R25" xr:uid="{C531FE47-0989-47FC-89DA-02F08D17D533}">
      <formula1>0</formula1>
      <formula2>0</formula2>
    </dataValidation>
    <dataValidation type="list" allowBlank="1" showInputMessage="1" showErrorMessage="1" sqref="R31:R36" xr:uid="{AD1DD55C-99FB-45C7-9BB1-929A8EE49BAF}">
      <formula1>"Contract let via quote,Contract let via tender,Out to Tender "</formula1>
      <formula2>0</formula2>
    </dataValidation>
    <dataValidation allowBlank="1" showInputMessage="1" showErrorMessage="1" promptTitle="Yearly contract value." prompt="Enter the estimated yearly value for this contract" sqref="H31:H32" xr:uid="{458B554A-D138-4524-B537-5899409BEB6C}">
      <formula1>0</formula1>
      <formula2>0</formula2>
    </dataValidation>
    <dataValidation allowBlank="1" showInputMessage="1" showErrorMessage="1" promptTitle="Yearly contract value" prompt="Enter the estimated yearly value for this contract" sqref="I25 I5 H3:H4 H6:H25" xr:uid="{B3EF27BE-8B7B-4E57-A5F9-C28FC773A6E1}">
      <formula1>0</formula1>
      <formula2>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7" ma:contentTypeDescription="Create a new document." ma:contentTypeScope="" ma:versionID="0381723cc616efd5ee2198e5f058ced2">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d878fa2f90920d66a1b0c69ee6a339f8"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2.xml><?xml version="1.0" encoding="utf-8"?>
<ds:datastoreItem xmlns:ds="http://schemas.openxmlformats.org/officeDocument/2006/customXml" ds:itemID="{8B767179-8F0F-491E-B6CC-F6ECAC718FC1}">
  <ds:schemaRefs>
    <ds:schemaRef ds:uri="http://schemas.microsoft.com/sharepoint/v3/contenttype/forms"/>
  </ds:schemaRefs>
</ds:datastoreItem>
</file>

<file path=customXml/itemProps3.xml><?xml version="1.0" encoding="utf-8"?>
<ds:datastoreItem xmlns:ds="http://schemas.openxmlformats.org/officeDocument/2006/customXml" ds:itemID="{2B3F5F93-48BE-457E-B762-53A1AFB20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Strat, Policy &amp; Transformation</vt:lpstr>
      <vt:lpstr>Customer, Business &amp; Corporate </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2023-08-10T13:21:03Z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