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R:\2 - Procurement\3. Compliance\Contract Register\01. Published Contracts Register\"/>
    </mc:Choice>
  </mc:AlternateContent>
  <xr:revisionPtr revIDLastSave="0" documentId="8_{D19CB7EC-E080-4AFB-B57E-DEA1FA2E76DD}" xr6:coauthVersionLast="47" xr6:coauthVersionMax="47" xr10:uidLastSave="{00000000-0000-0000-0000-000000000000}"/>
  <bookViews>
    <workbookView xWindow="-120" yWindow="-120" windowWidth="29040" windowHeight="15840" tabRatio="688" xr2:uid="{00000000-000D-0000-FFFF-FFFF00000000}"/>
  </bookViews>
  <sheets>
    <sheet name="Key" sheetId="13" r:id="rId1"/>
    <sheet name="Strat, Policy &amp; Transformation" sheetId="10" r:id="rId2"/>
    <sheet name="Customer, Business &amp; Corporate " sheetId="11" r:id="rId3"/>
    <sheet name="Community &amp; Place Delivery" sheetId="12" r:id="rId4"/>
  </sheets>
  <definedNames>
    <definedName name="_xlnm._FilterDatabase" localSheetId="3" hidden="1">'Community &amp; Place Delivery'!$A$1:$R$17</definedName>
    <definedName name="_xlnm._FilterDatabase" localSheetId="2" hidden="1">'Customer, Business &amp; Corporate '!$A$6:$R$63</definedName>
    <definedName name="_xlnm._FilterDatabase" localSheetId="1" hidden="1">'Strat, Policy &amp; Transformation'!$A$1:$R$69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7" i="11" l="1"/>
  <c r="H20" i="11"/>
  <c r="I20" i="11" s="1"/>
  <c r="I18"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G54" authorId="0" shapeId="0" xr:uid="{9400CBBE-F58B-4D86-B773-F75B215EE68C}">
      <text>
        <r>
          <rPr>
            <sz val="11"/>
            <color indexed="8"/>
            <rFont val="Calibri"/>
            <family val="2"/>
            <charset val="1"/>
          </rPr>
          <t>[Threaded comment]
Your version of Excel allows you to read this threaded comment; however, any edits to it will get removed if the file is opened in a newer version of Excel. Learn more: https://go.microsoft.com/fwlink/?linkid=870924
Comment:
    Original contract value £197,885, additional costs of £26,460</t>
        </r>
      </text>
    </comment>
    <comment ref="I54" authorId="0" shapeId="0" xr:uid="{5C9253BD-07DF-4A12-8DFE-1FD4DD8BC6C6}">
      <text>
        <r>
          <rPr>
            <sz val="11"/>
            <color indexed="8"/>
            <rFont val="Calibri"/>
            <family val="2"/>
            <charset val="1"/>
          </rPr>
          <t>[Threaded comment]
Your version of Excel allows you to read this threaded comment; however, any edits to it will get removed if the file is opened in a newer version of Excel. Learn more: https://go.microsoft.com/fwlink/?linkid=870924
Comment:
    Original contract value £197,885, additional costs of £26,460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Johnc Foster</author>
    <author xml:space="preserve"> </author>
    <author>John Foster</author>
  </authors>
  <commentList>
    <comment ref="H21" authorId="0" shapeId="0" xr:uid="{587C3C85-5FB3-4D9F-B37B-F0F94D710A80}">
      <text>
        <r>
          <rPr>
            <sz val="11"/>
            <color indexed="8"/>
            <rFont val="Calibri"/>
            <family val="2"/>
            <charset val="1"/>
          </rPr>
          <t>Johnc Foster:
Average rental cost from May 2015 to final lease termination in 2023</t>
        </r>
      </text>
    </comment>
    <comment ref="I21" authorId="1" shapeId="0" xr:uid="{00000000-0006-0000-0500-000001000000}">
      <text>
        <r>
          <rPr>
            <b/>
            <sz val="9"/>
            <color indexed="8"/>
            <rFont val="Tahoma"/>
            <family val="2"/>
            <charset val="1"/>
          </rPr>
          <t xml:space="preserve">John Foster:
</t>
        </r>
        <r>
          <rPr>
            <sz val="9"/>
            <color indexed="8"/>
            <rFont val="Tahoma"/>
            <family val="2"/>
            <charset val="1"/>
          </rPr>
          <t>Estimate to 2023 when last vehicle contract
 ends</t>
        </r>
      </text>
    </comment>
    <comment ref="Q21" authorId="2" shapeId="0" xr:uid="{00000000-0006-0000-0500-000002000000}">
      <text>
        <r>
          <rPr>
            <b/>
            <sz val="9"/>
            <color indexed="81"/>
            <rFont val="Tahoma"/>
            <family val="2"/>
          </rPr>
          <t>John Foster:</t>
        </r>
        <r>
          <rPr>
            <sz val="9"/>
            <color indexed="81"/>
            <rFont val="Tahoma"/>
            <family val="2"/>
          </rPr>
          <t xml:space="preserve">
Date last lease car contract ends</t>
        </r>
      </text>
    </comment>
  </commentList>
</comments>
</file>

<file path=xl/sharedStrings.xml><?xml version="1.0" encoding="utf-8"?>
<sst xmlns="http://schemas.openxmlformats.org/spreadsheetml/2006/main" count="2189" uniqueCount="713">
  <si>
    <t>SADC Contracts Register</t>
  </si>
  <si>
    <r>
      <rPr>
        <sz val="14"/>
        <color rgb="FF000000"/>
        <rFont val="Calibri"/>
      </rPr>
      <t xml:space="preserve">Welcome to the SADC Contract Register. SADC has 3 Directorates which are </t>
    </r>
    <r>
      <rPr>
        <b/>
        <sz val="14"/>
        <color rgb="FF0070C0"/>
        <rFont val="Calibri"/>
      </rPr>
      <t>Strategy, Policy &amp; Transformation</t>
    </r>
    <r>
      <rPr>
        <sz val="14"/>
        <color rgb="FF000000"/>
        <rFont val="Calibri"/>
      </rPr>
      <t xml:space="preserve">, </t>
    </r>
    <r>
      <rPr>
        <b/>
        <sz val="14"/>
        <color rgb="FF7030A0"/>
        <rFont val="Calibri"/>
      </rPr>
      <t>Customer, Business &amp; Corporate Support</t>
    </r>
  </si>
  <si>
    <r>
      <rPr>
        <sz val="14"/>
        <color rgb="FF000000"/>
        <rFont val="Calibri"/>
      </rPr>
      <t xml:space="preserve">and </t>
    </r>
    <r>
      <rPr>
        <b/>
        <sz val="14"/>
        <color rgb="FF00B050"/>
        <rFont val="Calibri"/>
      </rPr>
      <t>Community &amp; Place Delivery</t>
    </r>
    <r>
      <rPr>
        <sz val="14"/>
        <color rgb="FF000000"/>
        <rFont val="Calibri"/>
      </rPr>
      <t>.</t>
    </r>
  </si>
  <si>
    <r>
      <rPr>
        <sz val="11"/>
        <color rgb="FF000000"/>
        <rFont val="Calibri"/>
      </rPr>
      <t xml:space="preserve">All SADC Contracts </t>
    </r>
    <r>
      <rPr>
        <b/>
        <sz val="11"/>
        <color rgb="FF000000"/>
        <rFont val="Calibri"/>
      </rPr>
      <t>Over £10K in a Contract's Life Span</t>
    </r>
    <r>
      <rPr>
        <sz val="11"/>
        <color rgb="FF000000"/>
        <rFont val="Calibri"/>
      </rPr>
      <t xml:space="preserve"> can be viewed by division and are managed by their SADC Contracts Manager. </t>
    </r>
  </si>
  <si>
    <r>
      <rPr>
        <sz val="11"/>
        <color rgb="FF000000"/>
        <rFont val="Calibri"/>
      </rPr>
      <t xml:space="preserve">If the date in the current expiry date is highlighted in </t>
    </r>
    <r>
      <rPr>
        <b/>
        <sz val="11"/>
        <color rgb="FFFFC000"/>
        <rFont val="Calibri"/>
      </rPr>
      <t>Orange</t>
    </r>
    <r>
      <rPr>
        <sz val="11"/>
        <color rgb="FF000000"/>
        <rFont val="Calibri"/>
      </rPr>
      <t xml:space="preserve">, then this will need to be reviewed by the SADC Contracts Manager in the near future. </t>
    </r>
  </si>
  <si>
    <t>Definition of a Critical Contract</t>
  </si>
  <si>
    <t>A critical contract is a contract that must continue in the unlikely event if SADC ceased to exist. A contract that is deemed under the title of risk and recovery. Example of this would be</t>
  </si>
  <si>
    <t>Morgan Sindall, SADC has a legal obligation to provide remedial services to tenants. This contract would need to continue on in the unlikely event that SADC was no longer operational.</t>
  </si>
  <si>
    <t>Please see column E, for Critical</t>
  </si>
  <si>
    <t>Definition of a High Value Contract</t>
  </si>
  <si>
    <t>A contract over £100k, including aggregate i.e. length of contract is 3 years, £50k per year, total contract value £150k. This would be a high value contract</t>
  </si>
  <si>
    <t>Please see column F, for Critical</t>
  </si>
  <si>
    <t>Contract Ref.</t>
  </si>
  <si>
    <t>Contract Title</t>
  </si>
  <si>
    <t>Contract Description</t>
  </si>
  <si>
    <t>Supplier Name</t>
  </si>
  <si>
    <t>Critical Contract Yes/No?</t>
  </si>
  <si>
    <t>High Value Contract Yes/ No?</t>
  </si>
  <si>
    <t xml:space="preserve">SME or voluntary/ community sector organisation sector </t>
  </si>
  <si>
    <t>Estimated yearly contract Value</t>
  </si>
  <si>
    <t>Estimated Contract Value</t>
  </si>
  <si>
    <t>VAT that cannot be recovered</t>
  </si>
  <si>
    <t>Directorate</t>
  </si>
  <si>
    <t>Service Area</t>
  </si>
  <si>
    <t>Commencement Date</t>
  </si>
  <si>
    <t>Initial Expiry Date</t>
  </si>
  <si>
    <t>Length of contract</t>
  </si>
  <si>
    <t>Extension Options</t>
  </si>
  <si>
    <t>Current Expiry Date</t>
  </si>
  <si>
    <t>Contract Type</t>
  </si>
  <si>
    <t>NEC Software (Northgate)</t>
  </si>
  <si>
    <t xml:space="preserve">DBA Contract </t>
  </si>
  <si>
    <t>NEC Software Solutions UK Ltd</t>
  </si>
  <si>
    <t>No</t>
  </si>
  <si>
    <t>Yes</t>
  </si>
  <si>
    <t>Strategy, Policy &amp; Transformation</t>
  </si>
  <si>
    <t>Information &amp; Communication Technology</t>
  </si>
  <si>
    <t>Annual Renewal</t>
  </si>
  <si>
    <t>Annual Review</t>
  </si>
  <si>
    <t>Contract Let by quote</t>
  </si>
  <si>
    <t>Digital Platform (Salesforce)</t>
  </si>
  <si>
    <t>Ongoing licensing, support and professional services for digital platform covering CRM, IT &amp; HR processes and MyStalbans self service portal</t>
  </si>
  <si>
    <t>ARCUS Global Ltd</t>
  </si>
  <si>
    <t>2 Years</t>
  </si>
  <si>
    <t xml:space="preserve">Option to extend by two 12 month extensions </t>
  </si>
  <si>
    <t>15/02/2023</t>
  </si>
  <si>
    <t>Contract let via framework</t>
  </si>
  <si>
    <t>Appointments and Event Bookings</t>
  </si>
  <si>
    <t xml:space="preserve">Enterprise Licence for appointments and event bookings </t>
  </si>
  <si>
    <t>Booking Lab</t>
  </si>
  <si>
    <t>31/08/2020</t>
  </si>
  <si>
    <t>31/08/2022</t>
  </si>
  <si>
    <t>Cadcorp GIS</t>
  </si>
  <si>
    <t>Annual support and maintenance on Geographical Information Systems</t>
  </si>
  <si>
    <t>Computer Aided Development Corporation (previously recorded as CADCORP)</t>
  </si>
  <si>
    <t>Contract let via quote</t>
  </si>
  <si>
    <t>Welldata</t>
  </si>
  <si>
    <t>Annual DBA Support</t>
  </si>
  <si>
    <t>NEC Application Software Support (Northgate Environment)</t>
  </si>
  <si>
    <t>Consolidated departmental application software. (Environmental Services, Planning, Building Control, Land Charges)</t>
  </si>
  <si>
    <t>NEC Application Software Support (Northgate Revenues &amp; Benefits)</t>
  </si>
  <si>
    <t>Consolidated departmental application software. (Revenues, Benefits)</t>
  </si>
  <si>
    <t>5 Years</t>
  </si>
  <si>
    <t>Civica Document Management System</t>
  </si>
  <si>
    <t>Consolidated Electronic Document Management System (Revenues, Benefits, Housing, Planning, Building Control, Freedom of Information)</t>
  </si>
  <si>
    <t>Civica</t>
  </si>
  <si>
    <t xml:space="preserve">Management Consultancy Services </t>
  </si>
  <si>
    <t>Supporting the design and delivery of a new operating model for the Council.</t>
  </si>
  <si>
    <t>Ignite Consulting Ltd</t>
  </si>
  <si>
    <t>N/A</t>
  </si>
  <si>
    <t>£364,663</t>
  </si>
  <si>
    <t>£364,800</t>
  </si>
  <si>
    <t>Transformation</t>
  </si>
  <si>
    <t>31/03/2023</t>
  </si>
  <si>
    <t>1 year</t>
  </si>
  <si>
    <t>None</t>
  </si>
  <si>
    <t xml:space="preserve">Contract let via framework </t>
  </si>
  <si>
    <t>St Albans Wayfinding Monoliths Contract (project concept and graphics)</t>
  </si>
  <si>
    <t>Project to install way finding monoliths in St Albans City centre (including project concept and graphics).</t>
  </si>
  <si>
    <t>Placemarque  / Workshop 2</t>
  </si>
  <si>
    <t>Minimal - £0 - £2k</t>
  </si>
  <si>
    <t>Spatial Planning</t>
  </si>
  <si>
    <t>01/03/2012 (approx)</t>
  </si>
  <si>
    <t>n/a</t>
  </si>
  <si>
    <t>Contract let via tender</t>
  </si>
  <si>
    <t>Tree survey MyTrees software &amp; support</t>
  </si>
  <si>
    <t>Provision of web based tree survey software &amp; associated support</t>
  </si>
  <si>
    <t>Tim Moya Associates</t>
  </si>
  <si>
    <t>To date £1000</t>
  </si>
  <si>
    <t>Local Plan, Strategic Sites and CIL Viability Reports</t>
  </si>
  <si>
    <t>BNP Paribas</t>
  </si>
  <si>
    <t>Sustainability Appraisal and Habitat Regulations Assessment for the Local Plan</t>
  </si>
  <si>
    <t>Aecom</t>
  </si>
  <si>
    <t>varied</t>
  </si>
  <si>
    <t xml:space="preserve">Playing Pitch Strategy </t>
  </si>
  <si>
    <t>KKP</t>
  </si>
  <si>
    <t>£19,890</t>
  </si>
  <si>
    <t>Local Plan support</t>
  </si>
  <si>
    <t>DAC Planning</t>
  </si>
  <si>
    <t>£21,750</t>
  </si>
  <si>
    <t>Green Belt Review</t>
  </si>
  <si>
    <t>Ove Arup &amp; Partners International Ltd</t>
  </si>
  <si>
    <t>£186,277</t>
  </si>
  <si>
    <t>ice-cream concession - Verulamium Park</t>
  </si>
  <si>
    <t>Carinval Ice Creams</t>
  </si>
  <si>
    <t>Estates</t>
  </si>
  <si>
    <t>31/06/2021</t>
  </si>
  <si>
    <t>31/06/2023</t>
  </si>
  <si>
    <t>Contract signed June 2018</t>
  </si>
  <si>
    <t>Building Cleaning Services</t>
  </si>
  <si>
    <t xml:space="preserve">Evergreen Facilities Services Ltd </t>
  </si>
  <si>
    <t>Estate Services</t>
  </si>
  <si>
    <t>Tender through Framework</t>
  </si>
  <si>
    <t>M &amp; E  maintenance contract for Civic Centre St Albans</t>
  </si>
  <si>
    <t>Term maintenance contract for Civic Centre M&amp;E St Albans</t>
  </si>
  <si>
    <t>Orion Ltd</t>
  </si>
  <si>
    <t>3 years</t>
  </si>
  <si>
    <t>31/11/2022</t>
  </si>
  <si>
    <t>Idox Estates Management Software</t>
  </si>
  <si>
    <t>Idox</t>
  </si>
  <si>
    <t>3 Years</t>
  </si>
  <si>
    <t>1 + 1</t>
  </si>
  <si>
    <t>HRA Right to Buy Valuation Service</t>
  </si>
  <si>
    <t>Rumball Sedgwick</t>
  </si>
  <si>
    <t>2 years</t>
  </si>
  <si>
    <t>Lift Maintenance Contract</t>
  </si>
  <si>
    <t>Lift servicing and maintenance</t>
  </si>
  <si>
    <t>Lift Engineering Services</t>
  </si>
  <si>
    <t>Water Management</t>
  </si>
  <si>
    <t>Legionella control</t>
  </si>
  <si>
    <t>Hydro-x</t>
  </si>
  <si>
    <t>NA</t>
  </si>
  <si>
    <t xml:space="preserve">SAMG M&amp;E maintenance </t>
  </si>
  <si>
    <t>Mechanical and electric service contract</t>
  </si>
  <si>
    <t>REL</t>
  </si>
  <si>
    <t>£16,100.00</t>
  </si>
  <si>
    <t>1 Year</t>
  </si>
  <si>
    <t>HCC1911908</t>
  </si>
  <si>
    <t>Verulamium Park Bridge</t>
  </si>
  <si>
    <t>Detailed Design Services</t>
  </si>
  <si>
    <t>Stirling Maynard</t>
  </si>
  <si>
    <t>13/1/2020</t>
  </si>
  <si>
    <t>Dependent on achieving necessary approvals</t>
  </si>
  <si>
    <t>Open Tender</t>
  </si>
  <si>
    <t>EV Charge Points Phase 1 (Westminster Lodge and Harpenden Leisure Centre)</t>
  </si>
  <si>
    <t>Design, Build and Operate</t>
  </si>
  <si>
    <t>E B Charging Limited</t>
  </si>
  <si>
    <t>30/10/2020</t>
  </si>
  <si>
    <t>29/10/2023</t>
  </si>
  <si>
    <t>Tender through NHS Framework</t>
  </si>
  <si>
    <t>Clarence Park Pavilion Refurbishment</t>
  </si>
  <si>
    <t>Pre-constrcution works/services in accordance with project specification.</t>
  </si>
  <si>
    <t>Conomar Building Services Ltd</t>
  </si>
  <si>
    <t>TBD</t>
  </si>
  <si>
    <t>Scape Framework</t>
  </si>
  <si>
    <t>King Offa Housing Development</t>
  </si>
  <si>
    <t>King Offa Housing Development - Main Works Contract</t>
  </si>
  <si>
    <t>Jarvis Contracting Ltd.</t>
  </si>
  <si>
    <t>£4,781,251</t>
  </si>
  <si>
    <t>Capital Projects</t>
  </si>
  <si>
    <t>The Hedges Housing Development</t>
  </si>
  <si>
    <t>The Hedges Housing Development - Main Works Contract</t>
  </si>
  <si>
    <t xml:space="preserve">Taylor French Developers </t>
  </si>
  <si>
    <t>£32,24.02</t>
  </si>
  <si>
    <t>The Hedges Redevelopment Project</t>
  </si>
  <si>
    <t>QS Services</t>
  </si>
  <si>
    <t>StaceLLP</t>
  </si>
  <si>
    <t>Commercial and Development</t>
  </si>
  <si>
    <t>Open tender</t>
  </si>
  <si>
    <t>EA Services</t>
  </si>
  <si>
    <t>3 quotes</t>
  </si>
  <si>
    <t>Holyrood Crescent Redevelopment Project</t>
  </si>
  <si>
    <t>Appointment of principal contractor</t>
  </si>
  <si>
    <t>London Dream Building Ltd</t>
  </si>
  <si>
    <t>Hawksley Court (fomerly Mereden Court)</t>
  </si>
  <si>
    <t>Hawksley Court - Main Works Contract</t>
  </si>
  <si>
    <t>Engie Regeneration Ltd</t>
  </si>
  <si>
    <t>&lt; 2 years</t>
  </si>
  <si>
    <t>Mini-competition via framework</t>
  </si>
  <si>
    <t>Multi-disciplinary services relating to Mereden Court</t>
  </si>
  <si>
    <t>Oxbury Surveyors</t>
  </si>
  <si>
    <t>Direct Award</t>
  </si>
  <si>
    <t>Contract For Drainage and Car Park Works At Ridgeview Lodge, London Colney</t>
  </si>
  <si>
    <t>Drainage upgrade</t>
  </si>
  <si>
    <t>Ryebridge Ltd</t>
  </si>
  <si>
    <t>Capital Projects/Housing</t>
  </si>
  <si>
    <t>Contract for the design and build of Ridgeview Lodge Project</t>
  </si>
  <si>
    <t xml:space="preserve">Main works contract </t>
  </si>
  <si>
    <t>Morgan Sindall</t>
  </si>
  <si>
    <t>Works At Noke Shot Garages East, 35a And 35b Porters Hill, 46 Noke Shot And Land To The Rear Of Noke Shot, Harpenden,</t>
  </si>
  <si>
    <t xml:space="preserve">Jarvis Contracting Ltd					</t>
  </si>
  <si>
    <t>Design and construction of 7 residential units</t>
  </si>
  <si>
    <t>Leyland Avenue</t>
  </si>
  <si>
    <t>Sales Fees for Properties</t>
  </si>
  <si>
    <t xml:space="preserve">Frosts Estate Agents </t>
  </si>
  <si>
    <t>Tendered</t>
  </si>
  <si>
    <t>Noke Shot</t>
  </si>
  <si>
    <t>Cost Consultant Services RIBA stages 3-6</t>
  </si>
  <si>
    <t>Stace Construction &amp; Property Consultants</t>
  </si>
  <si>
    <t xml:space="preserve"> Ridgeview Lodge Project</t>
  </si>
  <si>
    <t>Cost Consultant support for Main Contract</t>
  </si>
  <si>
    <t>WT Partnership</t>
  </si>
  <si>
    <t>Strategic Fund- Grants</t>
  </si>
  <si>
    <t>Accommodation and community-based specialist domestic abuse services</t>
  </si>
  <si>
    <t>St Albans and Hertsmere Womens Refuge (SAHWR)</t>
  </si>
  <si>
    <t xml:space="preserve">Voluntary and Community Sector </t>
  </si>
  <si>
    <t>Grants</t>
  </si>
  <si>
    <t>grant</t>
  </si>
  <si>
    <t>Open Door: To provide a night shelter for Homeless people in the District &amp; Mother &amp; Baby Unit: Supported accommodation for 8 young
mothers and their babies</t>
  </si>
  <si>
    <t>Hightown Housing Association</t>
  </si>
  <si>
    <t>service where individuals can solve problems through tailored advice. include debt, benefit entitlement, housing, legal and issues around discrimination.</t>
  </si>
  <si>
    <t xml:space="preserve">Citizen Advice St Albans District </t>
  </si>
  <si>
    <t>To provide representation, advice, information, support and volunteering brokerage to voluntary and community groups and  members of the general public.</t>
  </si>
  <si>
    <t xml:space="preserve">Communities 1st </t>
  </si>
  <si>
    <t>Community Revenue Fund -Grants</t>
  </si>
  <si>
    <t xml:space="preserve">Support to vulnerable families </t>
  </si>
  <si>
    <t xml:space="preserve">Home-Start Herts </t>
  </si>
  <si>
    <t xml:space="preserve">1 year </t>
  </si>
  <si>
    <t xml:space="preserve">renewal possible </t>
  </si>
  <si>
    <t>Provision of CCTV &amp; Monitoring</t>
  </si>
  <si>
    <t>Videcom</t>
  </si>
  <si>
    <t>£266,989, year one. Re-charge to Welwyn Hatfield of £97,277</t>
  </si>
  <si>
    <t>Community Protection</t>
  </si>
  <si>
    <t>5 years with option of 2 year extension.</t>
  </si>
  <si>
    <t>Main Leisure Management Contract</t>
  </si>
  <si>
    <t>Leisure contract - various venues/SAASH</t>
  </si>
  <si>
    <t>1 Life (previously Leisure Connection Ltd)</t>
  </si>
  <si>
    <t>Leisure Services</t>
  </si>
  <si>
    <t>10 years</t>
  </si>
  <si>
    <t>6 years</t>
  </si>
  <si>
    <t>Leisure Management Contract of Westminster Lodge Leisure Centre</t>
  </si>
  <si>
    <t>Management of Westminster Lodge Leisure Centre</t>
  </si>
  <si>
    <t>Everyone Active (SLM)</t>
  </si>
  <si>
    <t>5 years</t>
  </si>
  <si>
    <t>Harpenden Leisure and Cultural Development</t>
  </si>
  <si>
    <t>Harpenden Leisure and Culture Development - Main Works Contract</t>
  </si>
  <si>
    <t>Willmott Dixon</t>
  </si>
  <si>
    <t>28/06/2019 (29/04/2019)</t>
  </si>
  <si>
    <t>Contract via a framework</t>
  </si>
  <si>
    <t>CCOS South</t>
  </si>
  <si>
    <t>Project Management Consultancy</t>
  </si>
  <si>
    <t>Turner &amp; Townsend</t>
  </si>
  <si>
    <t>Harpenden Public Halls Redevelopment Project</t>
  </si>
  <si>
    <t>Architectural services (RIBA 2-3)</t>
  </si>
  <si>
    <t>MICA Architects</t>
  </si>
  <si>
    <t>TBC</t>
  </si>
  <si>
    <t>Cost Consultant Services (RIBA 2-6)</t>
  </si>
  <si>
    <t>Stace LLP</t>
  </si>
  <si>
    <t>Mechanical and Electric Engineers (RIBA 2-3)</t>
  </si>
  <si>
    <t>QODA Consultants</t>
  </si>
  <si>
    <t>Contract let via minimum of 3 quotes</t>
  </si>
  <si>
    <t>Structural and Civils consultants (RIBA 2-3)</t>
  </si>
  <si>
    <t>Engineers Haskins Robinson Waters Ltd</t>
  </si>
  <si>
    <t>Heritage consultants (RIBA 2-3)</t>
  </si>
  <si>
    <t>Direct award</t>
  </si>
  <si>
    <t>Planning consultancy advice</t>
  </si>
  <si>
    <t>Rumball Sedgwick (MFS Professional)</t>
  </si>
  <si>
    <t>Contract let via a mimimum of 3 quotes</t>
  </si>
  <si>
    <t>King Offa Redevelopment Project</t>
  </si>
  <si>
    <t>Multi-disciplinary services relating to King Offa</t>
  </si>
  <si>
    <t>Pick Everard Ltd</t>
  </si>
  <si>
    <t>Monthly</t>
  </si>
  <si>
    <t>Direct Award via framework</t>
  </si>
  <si>
    <t xml:space="preserve">CCOS S </t>
  </si>
  <si>
    <t>Principal Designer/CDM - for construction phase</t>
  </si>
  <si>
    <t>Frankhams</t>
  </si>
  <si>
    <t>4 years</t>
  </si>
  <si>
    <t>Commercial Agents to have design input and ensure successful rental of commercial spaces</t>
  </si>
  <si>
    <t>Aitchison Raffety</t>
  </si>
  <si>
    <t>10% of first years rent</t>
  </si>
  <si>
    <t>Estate Agents to have design input and ensure successful sales of residential units</t>
  </si>
  <si>
    <t>Frosts</t>
  </si>
  <si>
    <t>1% of sales made</t>
  </si>
  <si>
    <t xml:space="preserve">Client Design Advisor </t>
  </si>
  <si>
    <t>Kyle Smart Associates</t>
  </si>
  <si>
    <t>Main Construction Contract</t>
  </si>
  <si>
    <t xml:space="preserve">Legal support - handover &amp; completion </t>
  </si>
  <si>
    <t>BDB Pitmans</t>
  </si>
  <si>
    <t>DocuSign</t>
  </si>
  <si>
    <t>E-signature solution for Legal and Housing Services using DocuSign</t>
  </si>
  <si>
    <t>Risual</t>
  </si>
  <si>
    <t>Business Support</t>
  </si>
  <si>
    <t>Marlborough Pavilion</t>
  </si>
  <si>
    <t>Main Contractor for Marlborough Pavilion Project</t>
  </si>
  <si>
    <t>Motacus Constructions</t>
  </si>
  <si>
    <t>SME</t>
  </si>
  <si>
    <t>20 months</t>
  </si>
  <si>
    <t xml:space="preserve">Leisure Building Condition Surveys </t>
  </si>
  <si>
    <t>Leisure asset condition survey and rectification works schedules (start of 2022 leisure contract)</t>
  </si>
  <si>
    <t>Sodexo Ltd</t>
  </si>
  <si>
    <t>Estates and Leisure</t>
  </si>
  <si>
    <t>2 months</t>
  </si>
  <si>
    <t>Framework (RM6168)</t>
  </si>
  <si>
    <t>Contract Register July 2022</t>
  </si>
  <si>
    <t>Directorate:</t>
  </si>
  <si>
    <t>Customer, Business, Corporate &amp; Support</t>
  </si>
  <si>
    <t>Name:</t>
  </si>
  <si>
    <t>Suzanne Jones</t>
  </si>
  <si>
    <t>StAlbans_Agreement2008b01(from Legal Register)</t>
  </si>
  <si>
    <t>Modern Gov Committee Mgt System software support &amp; maintenance</t>
  </si>
  <si>
    <t>New Technology Enterprise Limited (Civica Modern.Gov)</t>
  </si>
  <si>
    <t>Customer, Business and Corporate Support</t>
  </si>
  <si>
    <t>Democratic Services</t>
  </si>
  <si>
    <t>1 year rolling</t>
  </si>
  <si>
    <t>Agreement for Connect Service ( and Equipment)</t>
  </si>
  <si>
    <t>Public-i</t>
  </si>
  <si>
    <t>£16,327.00  (recurrent webcasting only)</t>
  </si>
  <si>
    <t>3 year</t>
  </si>
  <si>
    <t>2 + 1</t>
  </si>
  <si>
    <t>ESPO MSTAR Framework - Agency Workers</t>
  </si>
  <si>
    <t>Provision of neutral vendor service for agency temps</t>
  </si>
  <si>
    <t>Comensura</t>
  </si>
  <si>
    <t>£500,000 to £1,000,000</t>
  </si>
  <si>
    <t>Human Resources</t>
  </si>
  <si>
    <t>Employee Assistance Programme</t>
  </si>
  <si>
    <t>Vita Health (Formerly Right Management)</t>
  </si>
  <si>
    <t>Absence Management System</t>
  </si>
  <si>
    <t>Absence Management Solution</t>
  </si>
  <si>
    <t>GoodShape (Formerly FirstCare Ltd)</t>
  </si>
  <si>
    <t>Selection Testing</t>
  </si>
  <si>
    <t>Online Selection Testing Portal &amp; Test Credits</t>
  </si>
  <si>
    <t>SHL/CEB Talent Management</t>
  </si>
  <si>
    <t>Recruitment Advertisement</t>
  </si>
  <si>
    <t>Recruitment and Campaign Advertisements</t>
  </si>
  <si>
    <t>Candomedia Ltd</t>
  </si>
  <si>
    <t xml:space="preserve">Occupational Health Contract </t>
  </si>
  <si>
    <t>Occupational Health services</t>
  </si>
  <si>
    <t>BHSF Occupational Health Ltd (formally Nexus Healthcare )</t>
  </si>
  <si>
    <t>Group Life Assurance</t>
  </si>
  <si>
    <t>Life Assurance</t>
  </si>
  <si>
    <t>Canada Life</t>
  </si>
  <si>
    <t>annual review</t>
  </si>
  <si>
    <t>elearning</t>
  </si>
  <si>
    <t>Provision of e-learning system, web based hub, licences and support services</t>
  </si>
  <si>
    <t>CLS (previously Creative Learning Systems)</t>
  </si>
  <si>
    <t>436a</t>
  </si>
  <si>
    <t>Financial Management System</t>
  </si>
  <si>
    <t>Capita IB Solutions</t>
  </si>
  <si>
    <t>Customer, Business and Corporate support</t>
  </si>
  <si>
    <t>Finance</t>
  </si>
  <si>
    <t>Buildings Insurance - Leasehold Flats &amp; Mortgaged properties</t>
  </si>
  <si>
    <t>Buildings Insurance arranged on behalf of leaseholders and Council mortgagors</t>
  </si>
  <si>
    <t xml:space="preserve">Zurich Municipal </t>
  </si>
  <si>
    <t xml:space="preserve">3 years </t>
  </si>
  <si>
    <t xml:space="preserve">2 year extension option </t>
  </si>
  <si>
    <t xml:space="preserve">Buildings Insurance </t>
  </si>
  <si>
    <t>Buildings Insurance for a block containing leasehold flats and a commercial unit</t>
  </si>
  <si>
    <t>AVID Insurance Services Ltd -Paid via Broker Marsh Ltd</t>
  </si>
  <si>
    <t>AMT03424</t>
  </si>
  <si>
    <t>Cash Receipting &amp; Income Distribution Systems</t>
  </si>
  <si>
    <t>Capita Business Services Ltd</t>
  </si>
  <si>
    <t xml:space="preserve">5 years </t>
  </si>
  <si>
    <t>Vehicle Lease &amp; Fleet Management Contract</t>
  </si>
  <si>
    <t>Provision of Lease vehicles for designated employees</t>
  </si>
  <si>
    <t>Crown Commercial Service framework RM3710 is used with 12 suppliers</t>
  </si>
  <si>
    <t xml:space="preserve">Agreement for the provision of an integrated legal case management and time recording system </t>
  </si>
  <si>
    <t>Iken Business Limited</t>
  </si>
  <si>
    <t>Legal</t>
  </si>
  <si>
    <t>Thomson Reuters On-line Publications Service</t>
  </si>
  <si>
    <t xml:space="preserve">On-line provision of legal publications </t>
  </si>
  <si>
    <t>Thomson Reuters Professional UK Limited</t>
  </si>
  <si>
    <t>Via Public Law Partnership Framework</t>
  </si>
  <si>
    <t>Lexis Nexis On-line Publications</t>
  </si>
  <si>
    <t>RELX (UK) Limited T/A Lexis Nexis</t>
  </si>
  <si>
    <t>Inform Plc - Business Rates</t>
  </si>
  <si>
    <t>Business Rates RV finder and Appeals Provision calculation</t>
  </si>
  <si>
    <t>Inform Plc</t>
  </si>
  <si>
    <t>Revenues</t>
  </si>
  <si>
    <t>EntitledTo</t>
  </si>
  <si>
    <t>Benefit Calculator tool (St Albans branded)</t>
  </si>
  <si>
    <t>EntitledTo Ltd</t>
  </si>
  <si>
    <t>£2,600</t>
  </si>
  <si>
    <t>Benefits</t>
  </si>
  <si>
    <t>31/03/2022</t>
  </si>
  <si>
    <t>AllPay Ltd - Call off contract relating to electronic payment services</t>
  </si>
  <si>
    <t xml:space="preserve">Call off contract relating to electronic payment services (Lot 1 - Multiple Network Managed Service) </t>
  </si>
  <si>
    <t>AllPay Ltd</t>
  </si>
  <si>
    <t>Extend for 12 months, with maximum of 2 additional extensions.</t>
  </si>
  <si>
    <t>Contract under the PfH Electronic Payment Services Framework 2015/S 176-31951</t>
  </si>
  <si>
    <t>Anti Fraud Service</t>
  </si>
  <si>
    <t>To undertake anti fraud investigations</t>
  </si>
  <si>
    <t>Dacorum Council</t>
  </si>
  <si>
    <t>Internal Audit Service</t>
  </si>
  <si>
    <t>To undertake audits</t>
  </si>
  <si>
    <t>Elucidate Consulting Ltd</t>
  </si>
  <si>
    <t>Internal Audit Support</t>
  </si>
  <si>
    <t>Provide support to Internal Audit team</t>
  </si>
  <si>
    <t>Broxbourne Council</t>
  </si>
  <si>
    <t>moving to Broxbourne</t>
  </si>
  <si>
    <t>TIAA ltd</t>
  </si>
  <si>
    <t>£30,000</t>
  </si>
  <si>
    <t>9 months</t>
  </si>
  <si>
    <t xml:space="preserve">External Audit </t>
  </si>
  <si>
    <t>external audit</t>
  </si>
  <si>
    <t>BDO LLP</t>
  </si>
  <si>
    <t>5 years contract</t>
  </si>
  <si>
    <t>Through PSAA framework</t>
  </si>
  <si>
    <t>Treasury management</t>
  </si>
  <si>
    <t>Treasury Management Advisors</t>
  </si>
  <si>
    <t>Link Treasury Services</t>
  </si>
  <si>
    <t xml:space="preserve">3 year </t>
  </si>
  <si>
    <t>Payroll Services</t>
  </si>
  <si>
    <t>Provision of payroll services</t>
  </si>
  <si>
    <t>MHR International Uk Ltd</t>
  </si>
  <si>
    <t>2 years extension option</t>
  </si>
  <si>
    <t>Insurance Broking services</t>
  </si>
  <si>
    <t>Provision of Insurance Broking services</t>
  </si>
  <si>
    <t>Marsh Ltd</t>
  </si>
  <si>
    <t xml:space="preserve"> </t>
  </si>
  <si>
    <t>Extended for 2 years under HOS approval</t>
  </si>
  <si>
    <t>RM526</t>
  </si>
  <si>
    <t>Mobile Solutions</t>
  </si>
  <si>
    <t>Vodafone</t>
  </si>
  <si>
    <t>Software licensing</t>
  </si>
  <si>
    <t>Microsoft Enterprise Agreement</t>
  </si>
  <si>
    <t>Bytes Technology Group</t>
  </si>
  <si>
    <t>3 Year</t>
  </si>
  <si>
    <t>HertsCC</t>
  </si>
  <si>
    <t>Internet network services for the Civic Centre and satellite sites</t>
  </si>
  <si>
    <t>Hertfordshire County Council</t>
  </si>
  <si>
    <t>CharterHouse (Netconnection)</t>
  </si>
  <si>
    <t xml:space="preserve">Network Support </t>
  </si>
  <si>
    <t>Charter House</t>
  </si>
  <si>
    <t>Charterhouse (Rapid7)</t>
  </si>
  <si>
    <t>SIEM Solution Security</t>
  </si>
  <si>
    <t>Rapid 7</t>
  </si>
  <si>
    <t xml:space="preserve">Daisy </t>
  </si>
  <si>
    <t>Disaster Recovery Contract</t>
  </si>
  <si>
    <t>Daisy</t>
  </si>
  <si>
    <t>One Year contract</t>
  </si>
  <si>
    <t xml:space="preserve">Information Communication </t>
  </si>
  <si>
    <t>Telephony supplier</t>
  </si>
  <si>
    <t>8*8</t>
  </si>
  <si>
    <t>Option to extend by 2 years</t>
  </si>
  <si>
    <t>Security software</t>
  </si>
  <si>
    <t>Anti Virus, Encryption and Firewall</t>
  </si>
  <si>
    <t xml:space="preserve">Sophos </t>
  </si>
  <si>
    <t>2 year extension</t>
  </si>
  <si>
    <t>Email and file archiving</t>
  </si>
  <si>
    <t>Archive Solution</t>
  </si>
  <si>
    <t>Waterford Technologies</t>
  </si>
  <si>
    <t xml:space="preserve">Security Penetration Test </t>
  </si>
  <si>
    <t>Security</t>
  </si>
  <si>
    <t xml:space="preserve">SureCloud </t>
  </si>
  <si>
    <t>NGS</t>
  </si>
  <si>
    <t>Security Firewall</t>
  </si>
  <si>
    <t>Radware</t>
  </si>
  <si>
    <t>KCS Lot 2</t>
  </si>
  <si>
    <t>ICT Infrastructure</t>
  </si>
  <si>
    <t>Procurement of replacement ICT infrastructure</t>
  </si>
  <si>
    <t>Boxee</t>
  </si>
  <si>
    <t>31-Nov-2025</t>
  </si>
  <si>
    <t>none</t>
  </si>
  <si>
    <t xml:space="preserve">IT project  and programme management </t>
  </si>
  <si>
    <t>E - Mpirical Ltd</t>
  </si>
  <si>
    <t>£56,800</t>
  </si>
  <si>
    <t>IT</t>
  </si>
  <si>
    <t xml:space="preserve">13 months </t>
  </si>
  <si>
    <t>Delivery of polling booths</t>
  </si>
  <si>
    <t xml:space="preserve">Supply, delivery &amp; set up of polling booths </t>
  </si>
  <si>
    <t xml:space="preserve">Auckland Manufacturing </t>
  </si>
  <si>
    <t>Electoral Services</t>
  </si>
  <si>
    <t>1/11//2018</t>
  </si>
  <si>
    <t>Xpress Electoral Management System</t>
  </si>
  <si>
    <t>Electoral registration and election management software</t>
  </si>
  <si>
    <t>Election Services  Stationery</t>
  </si>
  <si>
    <t>Provision of election and electoral registration stationery</t>
  </si>
  <si>
    <t>Civica Election Services</t>
  </si>
  <si>
    <t>Variable depenent on number of eceltions in year</t>
  </si>
  <si>
    <t xml:space="preserve">2022-ITT8180-project6155 </t>
  </si>
  <si>
    <t xml:space="preserve">Enterprise Printing Solution
Crown Commercial Services Framework RM6174
Lot 2: Multifunctional (MFDs), print management and / or digital workflow </t>
  </si>
  <si>
    <t>Office printers, production printers, cloud solution and software, service and maintenance.</t>
  </si>
  <si>
    <t>Konica Minolta Business Solutions (UK) Ltd</t>
  </si>
  <si>
    <t> </t>
  </si>
  <si>
    <t xml:space="preserve">Digital Services </t>
  </si>
  <si>
    <t xml:space="preserve"> Review by the end of January 2027</t>
  </si>
  <si>
    <t>CCS RM1063</t>
  </si>
  <si>
    <t>Postal Goods and Services</t>
  </si>
  <si>
    <t xml:space="preserve">Hybrid print and mail service including Council Tax annual billing </t>
  </si>
  <si>
    <t>Ricoh</t>
  </si>
  <si>
    <t>annual reviews - next review by the end of March 2023</t>
  </si>
  <si>
    <t>Support and maintainence</t>
  </si>
  <si>
    <t>Franking Machine</t>
  </si>
  <si>
    <t>Mailing Room</t>
  </si>
  <si>
    <t>1 year (annual reviews)</t>
  </si>
  <si>
    <t>Enveloping machine</t>
  </si>
  <si>
    <t>Quadient (formerly Neopost)</t>
  </si>
  <si>
    <t>Utility Bills &amp; Gas Supply</t>
  </si>
  <si>
    <t xml:space="preserve">Supply of gas </t>
  </si>
  <si>
    <t>Ecotricity</t>
  </si>
  <si>
    <t>£324,000</t>
  </si>
  <si>
    <t>Procurement</t>
  </si>
  <si>
    <t>Utility Bills &amp; Electricity Supply</t>
  </si>
  <si>
    <t xml:space="preserve">Supply of electricity </t>
  </si>
  <si>
    <t>Hosting, support and maintainence</t>
  </si>
  <si>
    <t>Website hosting and support</t>
  </si>
  <si>
    <t>CIVIC UK</t>
  </si>
  <si>
    <t>Insurance Tender 2022</t>
  </si>
  <si>
    <t>Liability, Motor, Crime &amp; Group Peronal Accident</t>
  </si>
  <si>
    <t>Zurich Municipal</t>
  </si>
  <si>
    <t>2 yrs</t>
  </si>
  <si>
    <t>Insurance Tender 2023</t>
  </si>
  <si>
    <t>Property, Contract works &amp; terrorism</t>
  </si>
  <si>
    <t>Travelers Insurance Co. Ltd</t>
  </si>
  <si>
    <t>2yrs</t>
  </si>
  <si>
    <t>Engineering</t>
  </si>
  <si>
    <t>British Egineering Services Ltd</t>
  </si>
  <si>
    <t>£12,178.31 per annum</t>
  </si>
  <si>
    <t>Out of Hours Answering Service</t>
  </si>
  <si>
    <t>The Answering Service</t>
  </si>
  <si>
    <t xml:space="preserve">Customer Services </t>
  </si>
  <si>
    <t>CCS RM1599</t>
  </si>
  <si>
    <t>Reprographics &amp; associated software</t>
  </si>
  <si>
    <t>High volume multi function printers, support and maintenance</t>
  </si>
  <si>
    <t>Canon UK Ltd</t>
  </si>
  <si>
    <t xml:space="preserve">New Museum and Gallery Catering Brief </t>
  </si>
  <si>
    <t>Leafi</t>
  </si>
  <si>
    <t>Community &amp; Place Delivery</t>
  </si>
  <si>
    <t>Museum Service</t>
  </si>
  <si>
    <t>20/12/2017</t>
  </si>
  <si>
    <t>20/12/2022</t>
  </si>
  <si>
    <t xml:space="preserve">Tendered </t>
  </si>
  <si>
    <t>Maintenance, Repair &amp; new installs</t>
  </si>
  <si>
    <t>Watret &amp; Co Ltd</t>
  </si>
  <si>
    <t>Housing Asset Team</t>
  </si>
  <si>
    <t>5 + 5 years</t>
  </si>
  <si>
    <t>Energy Efficiency/ Low Carbon works</t>
  </si>
  <si>
    <t>Housing Repairs  Housing Capital Projects</t>
  </si>
  <si>
    <t>Correct Contract Services Ltd</t>
  </si>
  <si>
    <t xml:space="preserve">Control Of Legionella Bacteria Contract </t>
  </si>
  <si>
    <t>Orion Engineering Services</t>
  </si>
  <si>
    <t>2+1 Years</t>
  </si>
  <si>
    <t>The Annual Servicing, safety testing and cleaning of Gas appliances and associated detectors to local authority dwellings. And the routine servicing and maintenance, including 24 hour call out service to communal heating systems.</t>
  </si>
  <si>
    <t>Quality Heating</t>
  </si>
  <si>
    <t>Integrated Asset Management Service - housing repairs and some capital projects</t>
  </si>
  <si>
    <t>Morgan Sindall Property Services</t>
  </si>
  <si>
    <t>£4M</t>
  </si>
  <si>
    <t>£20M</t>
  </si>
  <si>
    <t xml:space="preserve">5+5 years (15 total) </t>
  </si>
  <si>
    <t>Door Entry Systems</t>
  </si>
  <si>
    <t>Masco</t>
  </si>
  <si>
    <t>£100,000</t>
  </si>
  <si>
    <t>+1+1 option available</t>
  </si>
  <si>
    <t>Door Entry repairs</t>
  </si>
  <si>
    <t>Responsive repairs to door entry systems</t>
  </si>
  <si>
    <t xml:space="preserve">Masco </t>
  </si>
  <si>
    <t>£65,000</t>
  </si>
  <si>
    <t>Communal Lights Electrical testing</t>
  </si>
  <si>
    <t>Communal Lights maintenance</t>
  </si>
  <si>
    <t>Penmilne Contractors</t>
  </si>
  <si>
    <t>£50,000</t>
  </si>
  <si>
    <t xml:space="preserve">Extended by 1+1 year  </t>
  </si>
  <si>
    <t>Communal Electrical testing of common areas</t>
  </si>
  <si>
    <t>£50,001</t>
  </si>
  <si>
    <t xml:space="preserve"> 1+1 option to Extend  </t>
  </si>
  <si>
    <t xml:space="preserve">Communal Aerials </t>
  </si>
  <si>
    <t>SCCI currently</t>
  </si>
  <si>
    <t>£20,000</t>
  </si>
  <si>
    <t>£60,000</t>
  </si>
  <si>
    <t xml:space="preserve">Tender being Advertised </t>
  </si>
  <si>
    <t>Fire alarm and fire fighting equip</t>
  </si>
  <si>
    <t xml:space="preserve">Servicing &amp; Repair of alarm systems </t>
  </si>
  <si>
    <t>T &amp; J Fire</t>
  </si>
  <si>
    <t>Electrical Testing &amp; Rewiring Contract 2016 -2019</t>
  </si>
  <si>
    <t>Rewiring of Domestic Properties</t>
  </si>
  <si>
    <t>£390,000 p.a.</t>
  </si>
  <si>
    <t>3 + 2 years</t>
  </si>
  <si>
    <t>Electrical Testing &amp; Rewiring Contract 2022 -2025</t>
  </si>
  <si>
    <t>24/11/22</t>
  </si>
  <si>
    <t>24/11/25</t>
  </si>
  <si>
    <t>Maintenance to Passenger Lifts  and Lift /Stair Lifts Hoist contract</t>
  </si>
  <si>
    <t>Stannah Lift Services Ltd</t>
  </si>
  <si>
    <t>£70,000</t>
  </si>
  <si>
    <t>£180,000</t>
  </si>
  <si>
    <t>1+1 option available to extend</t>
  </si>
  <si>
    <t>Promaster</t>
  </si>
  <si>
    <t>Housing condition survey, servising, energy and asbestos monitoring software.</t>
  </si>
  <si>
    <t>Orchard</t>
  </si>
  <si>
    <t>Provision of Homeless Decision Reviews to SADC</t>
  </si>
  <si>
    <t>Homelessness Decision Reviews</t>
  </si>
  <si>
    <t>Residential Management Group Ltd</t>
  </si>
  <si>
    <t>Strategic Housing</t>
  </si>
  <si>
    <t>Homeswapper Renewal</t>
  </si>
  <si>
    <t>Provision of Home Swapper mutual exchange service to residents in the district</t>
  </si>
  <si>
    <t>Housing Partners</t>
  </si>
  <si>
    <t>Provision of Housing Options software</t>
  </si>
  <si>
    <t>Provision of software for Housing department and related IT support</t>
  </si>
  <si>
    <t>extended for further 2 years</t>
  </si>
  <si>
    <t>Procured using G Cloud 10 framework</t>
  </si>
  <si>
    <t>Marlborough Road, St Albans</t>
  </si>
  <si>
    <t>Provision of staffing at temporary accommodation units</t>
  </si>
  <si>
    <t>St Claire's, Church Crescent, St Albans</t>
  </si>
  <si>
    <t>Housing Repairs &amp; Maintenance</t>
  </si>
  <si>
    <t>Rent Sense Software</t>
  </si>
  <si>
    <t>Installation of Rent Sense Software</t>
  </si>
  <si>
    <t>Mobysoft Ltd</t>
  </si>
  <si>
    <t>Housing</t>
  </si>
  <si>
    <t xml:space="preserve">annual rollover </t>
  </si>
  <si>
    <t>Lone worker protection</t>
  </si>
  <si>
    <t>Provision and monitoring of lone worker devices for staff</t>
  </si>
  <si>
    <t>SoloProtect</t>
  </si>
  <si>
    <t>Housing Management SoftWare System</t>
  </si>
  <si>
    <t>Software  with property and tenancy details, repairs information, service charge information and repairs</t>
  </si>
  <si>
    <t>Ongoing</t>
  </si>
  <si>
    <t>Rolling</t>
  </si>
  <si>
    <t>Originally let via tender  circa 1995</t>
  </si>
  <si>
    <t>Grounds Maintenance</t>
  </si>
  <si>
    <t>Grounds Maintenance services to parks and green spaces in district plus hanging basket maintenance for parish councils</t>
  </si>
  <si>
    <t>John O'Connor (Grounds Maintenance) Limited</t>
  </si>
  <si>
    <t>Parks &amp; Green Spaces</t>
  </si>
  <si>
    <t>Expiry: Contract is being extended by 4 years to 2028 (SF: 13/7/22)</t>
  </si>
  <si>
    <t>Play areas inspection agreement</t>
  </si>
  <si>
    <t>The Play Inspection Company</t>
  </si>
  <si>
    <t>2021 totalled £3,739  for 79 play areas of which £1,798 was SADC</t>
  </si>
  <si>
    <t>£</t>
  </si>
  <si>
    <t xml:space="preserve">Parks &amp; Green Spaces </t>
  </si>
  <si>
    <t>31/12/2024</t>
  </si>
  <si>
    <t>Play ground equipment and nstallation</t>
  </si>
  <si>
    <t>Kompan</t>
  </si>
  <si>
    <t>17/11/2020</t>
  </si>
  <si>
    <t>work finished 17th nov</t>
  </si>
  <si>
    <t>Waste Management Contract</t>
  </si>
  <si>
    <t>Contract for Waste Management and Cleansing</t>
  </si>
  <si>
    <t>Veolia Environmental Services (UK) Limited</t>
  </si>
  <si>
    <t>Waste Management</t>
  </si>
  <si>
    <t>8 years</t>
  </si>
  <si>
    <t>Public Conveniences Contract</t>
  </si>
  <si>
    <t>Contract for Cleansing of Public Conveniences</t>
  </si>
  <si>
    <t>Urbaser Limited</t>
  </si>
  <si>
    <t>Commercial Waste Disposal via HCC</t>
  </si>
  <si>
    <t>Recharge for the disposal of commercial and market waste</t>
  </si>
  <si>
    <t>Structural Engineer</t>
  </si>
  <si>
    <t>David Carr</t>
  </si>
  <si>
    <t>Building Control</t>
  </si>
  <si>
    <t>Out of Hours Emergency Contractors</t>
  </si>
  <si>
    <t>C. S. Hodges &amp; son</t>
  </si>
  <si>
    <t>28 day notice for termination</t>
  </si>
  <si>
    <t xml:space="preserve">Unattended Payments Service Agreement </t>
  </si>
  <si>
    <t xml:space="preserve">Provision of card payment processing </t>
  </si>
  <si>
    <t>Advam</t>
  </si>
  <si>
    <t xml:space="preserve">Parking </t>
  </si>
  <si>
    <t>36 months</t>
  </si>
  <si>
    <t>Fully Comprehensive Maintenance Agreement</t>
  </si>
  <si>
    <t>Maintenance service for on and off street pay and display machines</t>
  </si>
  <si>
    <t>Flowbird Smart City Uk Ltd</t>
  </si>
  <si>
    <t>On-going connectivity costs - ArchiPel</t>
  </si>
  <si>
    <t>Card payments processing fees for off-street car parks (exc. Multi Storey)</t>
  </si>
  <si>
    <t xml:space="preserve">Smartfolio Easy Plus Download incl. Airtime </t>
  </si>
  <si>
    <t>Smartfolio Easy Plus Download - back office system for pay terminals, Airtime</t>
  </si>
  <si>
    <t>30/092022</t>
  </si>
  <si>
    <t>Civil Enforcement parking management system</t>
  </si>
  <si>
    <t>Provision of a management system for parking team</t>
  </si>
  <si>
    <t xml:space="preserve">Civica Uk Ltd </t>
  </si>
  <si>
    <t>12 months</t>
  </si>
  <si>
    <t>CivicaPay</t>
  </si>
  <si>
    <t xml:space="preserve">Civica core license for telephone payments  and Security tokens for telephone payments </t>
  </si>
  <si>
    <t>24 months</t>
  </si>
  <si>
    <t>Planned Preventative Maintenance Agreement</t>
  </si>
  <si>
    <t>Maintenance contract for equipment at two multi sotrey car parks</t>
  </si>
  <si>
    <t>NCP Ltd</t>
  </si>
  <si>
    <t xml:space="preserve">12 months </t>
  </si>
  <si>
    <t xml:space="preserve">Agreement for the Provision of the PayByPhone Service </t>
  </si>
  <si>
    <t>Parking cashless payment provider</t>
  </si>
  <si>
    <t>Pay By Phone Ltd (PBP)</t>
  </si>
  <si>
    <t>3 month extension</t>
  </si>
  <si>
    <t>Contract via Framework</t>
  </si>
  <si>
    <t xml:space="preserve">Cash collections </t>
  </si>
  <si>
    <t>Cash collections for 3 different teams, parking, finance and museums (collections from  parking meters, Museums and in St Peters Street and Verulamium car park and from the Civic Offices)</t>
  </si>
  <si>
    <t>Jade Securit Services /WearePivotal</t>
  </si>
  <si>
    <t>Parking - £19,000 Museums - £1000 &amp; Finance £1000</t>
  </si>
  <si>
    <t>Contract via Quote</t>
  </si>
  <si>
    <t>ShopSafe Service Agreement</t>
  </si>
  <si>
    <t>Provision of 2 radios for St Albans Business Crime Partnership</t>
  </si>
  <si>
    <t>ShopSafe Ltd</t>
  </si>
  <si>
    <t>Radio Rentals</t>
  </si>
  <si>
    <t>Radio rental for enforcement team</t>
  </si>
  <si>
    <t>RadioComs Systems Ltd</t>
  </si>
  <si>
    <t>6 months extension</t>
  </si>
  <si>
    <t>CCTV Maintenance contract</t>
  </si>
  <si>
    <t>Maintenance contract for the CCTV equipment at Drovers Way and Russell Ave car parks</t>
  </si>
  <si>
    <t>Videcom Ltd</t>
  </si>
  <si>
    <t>01/10/201</t>
  </si>
  <si>
    <t>Car parks gritting</t>
  </si>
  <si>
    <t>Winter services- car parks gritting</t>
  </si>
  <si>
    <t>Clearway Gritting Ltd</t>
  </si>
  <si>
    <t>6 months</t>
  </si>
  <si>
    <t>Bottled Water and water coolers</t>
  </si>
  <si>
    <t>Provision of bottled water and colers to the offices in Drovers Way car park</t>
  </si>
  <si>
    <t>Eden Springs Ltd</t>
  </si>
  <si>
    <t>LeasePlan Flexible Master Rental Agreement</t>
  </si>
  <si>
    <t>Provision of vans for parking enforcement and car parks teams</t>
  </si>
  <si>
    <t>Leaseplan</t>
  </si>
  <si>
    <t>£7,530.16 (£3,765.08 per vehicle)</t>
  </si>
  <si>
    <t>6 months rolling</t>
  </si>
  <si>
    <t>lease agreement</t>
  </si>
  <si>
    <t>Provision of a car for parking enforcement team</t>
  </si>
  <si>
    <t>Digital Traffic Order Software</t>
  </si>
  <si>
    <t>Yellow Line Parking Ltd T/A Appyway Ltd</t>
  </si>
  <si>
    <t>Pest Control &amp; Stray Dog Collection Services</t>
  </si>
  <si>
    <t>Pest Control &amp; Stray Dog Collections</t>
  </si>
  <si>
    <t>SDK (Environmental) Limited</t>
  </si>
  <si>
    <t>Communtiy &amp; Place Delivery</t>
  </si>
  <si>
    <t>Reg Services</t>
  </si>
  <si>
    <t>Appyway_survey_&amp;_onboarding</t>
  </si>
  <si>
    <t>Digital Mapping</t>
  </si>
  <si>
    <t xml:space="preserve">Land and Countryside Mngt </t>
  </si>
  <si>
    <t xml:space="preserve">provision of advice on land managemant, GAP delivery and volunteer mngt </t>
  </si>
  <si>
    <t xml:space="preserve">CMS ( HCC CRoW Team) </t>
  </si>
  <si>
    <t>Green Spaces</t>
  </si>
  <si>
    <t xml:space="preserve">ongoing </t>
  </si>
  <si>
    <t xml:space="preserve">1 year rolling </t>
  </si>
  <si>
    <t>agreement</t>
  </si>
  <si>
    <t>Version: September 2022 - Q2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</si>
</sst>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Red]\-&quot;£&quot;#,##0"/>
    <numFmt numFmtId="8" formatCode="&quot;£&quot;#,##0.00;[Red]\-&quot;£&quot;#,##0.00"/>
    <numFmt numFmtId="44" formatCode="_-&quot;£&quot;* #,##0.00_-;\-&quot;£&quot;* #,##0.00_-;_-&quot;£&quot;* &quot;-&quot;??_-;_-@_-"/>
    <numFmt numFmtId="43" formatCode="_-* #,##0.00_-;\-* #,##0.00_-;_-* &quot;-&quot;??_-;_-@_-"/>
    <numFmt numFmtId="164" formatCode="\£#,##0.00"/>
    <numFmt numFmtId="165" formatCode="\£#,##0;[Red]&quot;-£&quot;#,##0"/>
    <numFmt numFmtId="166" formatCode="dd/mm/yyyy;@"/>
    <numFmt numFmtId="167" formatCode="\£#,##0.00;[Red]&quot;-£&quot;#,##0.00"/>
    <numFmt numFmtId="168" formatCode="_-[$£-809]* #,##0_-;\-[$£-809]* #,##0_-;_-[$£-809]* \-??_-;_-@_-"/>
    <numFmt numFmtId="169" formatCode="&quot;£&quot;#,##0.00"/>
    <numFmt numFmtId="170" formatCode="&quot;£&quot;#,##0"/>
    <numFmt numFmtId="171" formatCode="dd\.mm\.yyyy;@"/>
    <numFmt numFmtId="172" formatCode="_(&quot;$&quot;* #,##0.00_);_(&quot;$&quot;* \(#,##0.00\);_(&quot;$&quot;* &quot;-&quot;??_);_(@_)"/>
    <numFmt numFmtId="173" formatCode="_-&quot;£&quot;* #,##0_-;\-&quot;£&quot;* #,##0_-;_-&quot;£&quot;* &quot;-&quot;??_-;_-@_-"/>
  </numFmts>
  <fonts count="46" x14ac:knownFonts="1">
    <font>
      <sz val="11"/>
      <color indexed="8"/>
      <name val="Calibri"/>
      <family val="2"/>
      <charset val="1"/>
    </font>
    <font>
      <sz val="11"/>
      <color theme="1"/>
      <name val="Calibri"/>
      <family val="2"/>
      <scheme val="minor"/>
    </font>
    <font>
      <sz val="10"/>
      <name val="Arial"/>
      <family val="2"/>
    </font>
    <font>
      <sz val="10"/>
      <name val="Arial"/>
      <family val="2"/>
      <charset val="1"/>
    </font>
    <font>
      <sz val="12"/>
      <name val="Arial"/>
      <family val="2"/>
      <charset val="1"/>
    </font>
    <font>
      <b/>
      <sz val="11"/>
      <name val="Arial"/>
      <family val="2"/>
      <charset val="1"/>
    </font>
    <font>
      <b/>
      <sz val="9"/>
      <color indexed="8"/>
      <name val="Tahoma"/>
      <family val="2"/>
      <charset val="1"/>
    </font>
    <font>
      <sz val="9"/>
      <color indexed="8"/>
      <name val="Tahoma"/>
      <family val="2"/>
      <charset val="1"/>
    </font>
    <font>
      <sz val="11"/>
      <color indexed="8"/>
      <name val="Arial"/>
      <family val="2"/>
    </font>
    <font>
      <b/>
      <sz val="9"/>
      <color indexed="81"/>
      <name val="Tahoma"/>
      <family val="2"/>
    </font>
    <font>
      <sz val="9"/>
      <color indexed="81"/>
      <name val="Tahoma"/>
      <family val="2"/>
    </font>
    <font>
      <sz val="11"/>
      <name val="Arial"/>
      <family val="2"/>
    </font>
    <font>
      <b/>
      <sz val="11"/>
      <name val="Arial"/>
      <family val="2"/>
    </font>
    <font>
      <b/>
      <sz val="11"/>
      <color indexed="8"/>
      <name val="Arial"/>
      <family val="2"/>
    </font>
    <font>
      <sz val="11"/>
      <color indexed="10"/>
      <name val="Arial"/>
      <family val="2"/>
    </font>
    <font>
      <sz val="11"/>
      <color indexed="63"/>
      <name val="Arial"/>
      <family val="2"/>
    </font>
    <font>
      <sz val="11"/>
      <color theme="1"/>
      <name val="Arial"/>
      <family val="2"/>
    </font>
    <font>
      <sz val="11"/>
      <color rgb="FF000000"/>
      <name val="Arial"/>
      <family val="2"/>
    </font>
    <font>
      <sz val="11"/>
      <color indexed="8"/>
      <name val="Arial"/>
      <family val="2"/>
    </font>
    <font>
      <sz val="11"/>
      <color rgb="FF1F497D"/>
      <name val="Arial"/>
      <family val="2"/>
      <charset val="1"/>
    </font>
    <font>
      <sz val="12"/>
      <color indexed="8"/>
      <name val="Arial"/>
      <family val="2"/>
    </font>
    <font>
      <sz val="10"/>
      <name val="Arial"/>
      <family val="2"/>
    </font>
    <font>
      <sz val="12"/>
      <color rgb="FF44546A"/>
      <name val="Arial"/>
      <family val="2"/>
    </font>
    <font>
      <sz val="12"/>
      <color rgb="FF000000"/>
      <name val="Arial"/>
      <family val="2"/>
    </font>
    <font>
      <sz val="11"/>
      <color indexed="8"/>
      <name val="Arial"/>
    </font>
    <font>
      <sz val="11"/>
      <color rgb="FF000000"/>
      <name val="Arial"/>
    </font>
    <font>
      <sz val="9"/>
      <color indexed="8"/>
      <name val="Arial"/>
    </font>
    <font>
      <sz val="10"/>
      <color indexed="8"/>
      <name val="Arial"/>
    </font>
    <font>
      <sz val="11"/>
      <color rgb="FF000000"/>
      <name val="Calibri"/>
      <family val="2"/>
    </font>
    <font>
      <sz val="11"/>
      <color rgb="FF000000"/>
      <name val="Arial"/>
      <charset val="1"/>
    </font>
    <font>
      <sz val="11"/>
      <name val="Arial"/>
    </font>
    <font>
      <sz val="14"/>
      <color indexed="8"/>
      <name val="Calibri"/>
      <family val="2"/>
      <charset val="1"/>
    </font>
    <font>
      <sz val="72"/>
      <color indexed="8"/>
      <name val="Calibri"/>
      <family val="2"/>
      <charset val="1"/>
    </font>
    <font>
      <b/>
      <sz val="11"/>
      <color indexed="8"/>
      <name val="Calibri"/>
      <family val="2"/>
      <charset val="1"/>
    </font>
    <font>
      <b/>
      <sz val="20"/>
      <color indexed="8"/>
      <name val="Calibri"/>
      <family val="2"/>
      <charset val="1"/>
    </font>
    <font>
      <sz val="11"/>
      <color rgb="FF000000"/>
      <name val="Calibri"/>
    </font>
    <font>
      <sz val="14"/>
      <color indexed="8"/>
      <name val="Calibri"/>
    </font>
    <font>
      <sz val="14"/>
      <color rgb="FF000000"/>
      <name val="Calibri"/>
    </font>
    <font>
      <b/>
      <sz val="14"/>
      <color rgb="FF0070C0"/>
      <name val="Calibri"/>
    </font>
    <font>
      <b/>
      <sz val="14"/>
      <color rgb="FF00B050"/>
      <name val="Calibri"/>
    </font>
    <font>
      <b/>
      <sz val="11"/>
      <color rgb="FF000000"/>
      <name val="Calibri"/>
    </font>
    <font>
      <b/>
      <sz val="14"/>
      <color rgb="FF7030A0"/>
      <name val="Calibri"/>
    </font>
    <font>
      <b/>
      <sz val="11"/>
      <color rgb="FFFFC000"/>
      <name val="Calibri"/>
    </font>
    <font>
      <b/>
      <sz val="11"/>
      <color indexed="8"/>
      <name val="Calibri"/>
    </font>
    <font>
      <sz val="11"/>
      <color indexed="8"/>
      <name val="Calibri"/>
    </font>
    <font>
      <b/>
      <sz val="11"/>
      <color indexed="8"/>
      <name val="Arial"/>
    </font>
  </fonts>
  <fills count="12">
    <fill>
      <patternFill patternType="none"/>
    </fill>
    <fill>
      <patternFill patternType="gray125"/>
    </fill>
    <fill>
      <patternFill patternType="solid">
        <fgColor indexed="44"/>
        <bgColor indexed="31"/>
      </patternFill>
    </fill>
    <fill>
      <patternFill patternType="solid">
        <fgColor indexed="9"/>
        <bgColor indexed="26"/>
      </patternFill>
    </fill>
    <fill>
      <patternFill patternType="solid">
        <fgColor indexed="40"/>
        <bgColor indexed="49"/>
      </patternFill>
    </fill>
    <fill>
      <patternFill patternType="solid">
        <fgColor indexed="57"/>
        <bgColor indexed="21"/>
      </patternFill>
    </fill>
    <fill>
      <patternFill patternType="solid">
        <fgColor theme="0"/>
        <bgColor indexed="64"/>
      </patternFill>
    </fill>
    <fill>
      <patternFill patternType="solid">
        <fgColor rgb="FFFFFFFF"/>
        <bgColor indexed="64"/>
      </patternFill>
    </fill>
    <fill>
      <patternFill patternType="solid">
        <fgColor rgb="FFFFC000"/>
        <bgColor indexed="64"/>
      </patternFill>
    </fill>
    <fill>
      <patternFill patternType="solid">
        <fgColor rgb="FFFFFFFF"/>
        <bgColor rgb="FF000000"/>
      </patternFill>
    </fill>
    <fill>
      <patternFill patternType="solid">
        <fgColor rgb="FFFFFF00"/>
        <bgColor indexed="64"/>
      </patternFill>
    </fill>
    <fill>
      <patternFill patternType="solid">
        <fgColor theme="0"/>
        <bgColor indexed="26"/>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style="thin">
        <color indexed="64"/>
      </right>
      <top style="thin">
        <color indexed="64"/>
      </top>
      <bottom/>
      <diagonal/>
    </border>
    <border>
      <left style="thin">
        <color indexed="8"/>
      </left>
      <right style="thin">
        <color indexed="8"/>
      </right>
      <top/>
      <bottom style="thin">
        <color indexed="8"/>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right/>
      <top style="thin">
        <color rgb="FF000000"/>
      </top>
      <bottom style="thin">
        <color rgb="FF000000"/>
      </bottom>
      <diagonal/>
    </border>
    <border>
      <left/>
      <right/>
      <top style="thin">
        <color indexed="64"/>
      </top>
      <bottom style="thin">
        <color indexed="64"/>
      </bottom>
      <diagonal/>
    </border>
    <border>
      <left style="thin">
        <color indexed="64"/>
      </left>
      <right/>
      <top style="thin">
        <color rgb="FF000000"/>
      </top>
      <bottom style="thin">
        <color rgb="FF000000"/>
      </bottom>
      <diagonal/>
    </border>
    <border>
      <left/>
      <right style="thin">
        <color indexed="8"/>
      </right>
      <top style="thin">
        <color indexed="8"/>
      </top>
      <bottom/>
      <diagonal/>
    </border>
    <border>
      <left style="medium">
        <color indexed="8"/>
      </left>
      <right/>
      <top style="medium">
        <color indexed="8"/>
      </top>
      <bottom style="thin">
        <color indexed="8"/>
      </bottom>
      <diagonal/>
    </border>
    <border>
      <left style="thin">
        <color rgb="FF000000"/>
      </left>
      <right/>
      <top style="thin">
        <color rgb="FF000000"/>
      </top>
      <bottom/>
      <diagonal/>
    </border>
    <border>
      <left style="thin">
        <color indexed="64"/>
      </left>
      <right/>
      <top style="thin">
        <color indexed="64"/>
      </top>
      <bottom/>
      <diagonal/>
    </border>
    <border>
      <left/>
      <right style="thin">
        <color rgb="FF000000"/>
      </right>
      <top/>
      <bottom style="thin">
        <color rgb="FF000000"/>
      </bottom>
      <diagonal/>
    </border>
    <border>
      <left/>
      <right style="thin">
        <color rgb="FF000000"/>
      </right>
      <top style="thin">
        <color rgb="FF000000"/>
      </top>
      <bottom/>
      <diagonal/>
    </border>
    <border>
      <left style="thin">
        <color indexed="8"/>
      </left>
      <right/>
      <top/>
      <bottom style="thin">
        <color indexed="8"/>
      </bottom>
      <diagonal/>
    </border>
    <border>
      <left/>
      <right/>
      <top style="thin">
        <color rgb="FF000000"/>
      </top>
      <bottom/>
      <diagonal/>
    </border>
    <border>
      <left style="thin">
        <color rgb="FF000000"/>
      </left>
      <right style="thin">
        <color rgb="FF000000"/>
      </right>
      <top/>
      <bottom/>
      <diagonal/>
    </border>
    <border>
      <left/>
      <right style="thin">
        <color indexed="64"/>
      </right>
      <top/>
      <bottom/>
      <diagonal/>
    </border>
    <border>
      <left/>
      <right/>
      <top/>
      <bottom style="thin">
        <color rgb="FF000000"/>
      </bottom>
      <diagonal/>
    </border>
    <border>
      <left/>
      <right style="thin">
        <color rgb="FF000000"/>
      </right>
      <top/>
      <bottom/>
      <diagonal/>
    </border>
    <border>
      <left/>
      <right style="thin">
        <color indexed="8"/>
      </right>
      <top/>
      <bottom style="thin">
        <color indexed="8"/>
      </bottom>
      <diagonal/>
    </border>
    <border>
      <left style="thin">
        <color rgb="FF000000"/>
      </left>
      <right/>
      <top/>
      <bottom/>
      <diagonal/>
    </border>
    <border>
      <left style="thin">
        <color indexed="64"/>
      </left>
      <right style="thin">
        <color indexed="64"/>
      </right>
      <top/>
      <bottom/>
      <diagonal/>
    </border>
    <border>
      <left style="thin">
        <color indexed="8"/>
      </left>
      <right style="thin">
        <color indexed="8"/>
      </right>
      <top/>
      <bottom/>
      <diagonal/>
    </border>
    <border>
      <left style="thin">
        <color indexed="8"/>
      </left>
      <right style="thin">
        <color indexed="8"/>
      </right>
      <top/>
      <bottom style="thin">
        <color rgb="FF000000"/>
      </bottom>
      <diagonal/>
    </border>
    <border>
      <left/>
      <right style="thin">
        <color rgb="FF000000"/>
      </right>
      <top style="thin">
        <color rgb="FF000000"/>
      </top>
      <bottom style="thin">
        <color indexed="64"/>
      </bottom>
      <diagonal/>
    </border>
    <border>
      <left/>
      <right/>
      <top style="thin">
        <color indexed="64"/>
      </top>
      <bottom/>
      <diagonal/>
    </border>
  </borders>
  <cellStyleXfs count="12">
    <xf numFmtId="0" fontId="0" fillId="0" borderId="0"/>
    <xf numFmtId="44" fontId="2" fillId="0" borderId="0" applyFill="0" applyBorder="0" applyAlignment="0" applyProtection="0"/>
    <xf numFmtId="0" fontId="3" fillId="0" borderId="0"/>
    <xf numFmtId="0" fontId="3" fillId="0" borderId="0"/>
    <xf numFmtId="0" fontId="4" fillId="0" borderId="0"/>
    <xf numFmtId="0" fontId="21" fillId="0" borderId="0"/>
    <xf numFmtId="43" fontId="2" fillId="0" borderId="0" applyFont="0" applyFill="0" applyBorder="0" applyAlignment="0" applyProtection="0"/>
    <xf numFmtId="172" fontId="2" fillId="0" borderId="0" applyFont="0" applyFill="0" applyBorder="0" applyAlignment="0" applyProtection="0"/>
    <xf numFmtId="9" fontId="2" fillId="0" borderId="0" applyFont="0" applyFill="0" applyBorder="0" applyAlignment="0" applyProtection="0"/>
    <xf numFmtId="0" fontId="1" fillId="0" borderId="0"/>
    <xf numFmtId="0" fontId="2" fillId="0" borderId="0"/>
    <xf numFmtId="0" fontId="2" fillId="0" borderId="0"/>
  </cellStyleXfs>
  <cellXfs count="521">
    <xf numFmtId="0" fontId="0" fillId="0" borderId="0" xfId="0"/>
    <xf numFmtId="0" fontId="11" fillId="6" borderId="1" xfId="0" applyFont="1" applyFill="1" applyBorder="1" applyAlignment="1" applyProtection="1">
      <alignment horizontal="center" vertical="center" wrapText="1"/>
      <protection locked="0"/>
    </xf>
    <xf numFmtId="0" fontId="11" fillId="7" borderId="1" xfId="0" applyFont="1" applyFill="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6" fontId="16" fillId="0" borderId="1" xfId="0" applyNumberFormat="1" applyFont="1" applyBorder="1" applyAlignment="1">
      <alignment horizontal="center" vertical="center"/>
    </xf>
    <xf numFmtId="6" fontId="16" fillId="0" borderId="1" xfId="0" applyNumberFormat="1" applyFont="1" applyBorder="1" applyAlignment="1">
      <alignment horizontal="center" vertical="center" wrapText="1"/>
    </xf>
    <xf numFmtId="0" fontId="17" fillId="7" borderId="1" xfId="0" applyFont="1" applyFill="1" applyBorder="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11" fillId="0" borderId="1" xfId="0" applyFont="1" applyBorder="1" applyAlignment="1">
      <alignment horizontal="center" vertical="center" wrapText="1"/>
    </xf>
    <xf numFmtId="0" fontId="17" fillId="0" borderId="1" xfId="0" applyFont="1" applyBorder="1" applyAlignment="1">
      <alignment horizontal="center" vertical="center"/>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8" fillId="0" borderId="3" xfId="0" applyFont="1" applyBorder="1" applyAlignment="1">
      <alignment horizontal="center" vertical="center"/>
    </xf>
    <xf numFmtId="0" fontId="11" fillId="0" borderId="3" xfId="2" applyFont="1" applyBorder="1" applyAlignment="1" applyProtection="1">
      <alignment horizontal="center" vertical="center" wrapText="1"/>
      <protection locked="0"/>
    </xf>
    <xf numFmtId="14" fontId="8" fillId="0" borderId="3"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17" fillId="0" borderId="1" xfId="0" applyFont="1" applyBorder="1" applyAlignment="1">
      <alignment horizontal="center" vertical="center" wrapText="1"/>
    </xf>
    <xf numFmtId="0" fontId="8" fillId="0" borderId="1" xfId="0" applyFont="1" applyBorder="1" applyAlignment="1">
      <alignment horizontal="center" vertical="center"/>
    </xf>
    <xf numFmtId="44" fontId="8" fillId="0" borderId="1" xfId="1" applyFont="1" applyBorder="1" applyAlignment="1">
      <alignment horizontal="center" vertical="center"/>
    </xf>
    <xf numFmtId="14" fontId="8" fillId="0" borderId="1" xfId="0" applyNumberFormat="1" applyFont="1" applyBorder="1" applyAlignment="1">
      <alignment horizontal="center" vertical="center"/>
    </xf>
    <xf numFmtId="0" fontId="8" fillId="0" borderId="6" xfId="0" applyFont="1" applyBorder="1" applyAlignment="1">
      <alignment horizontal="center" vertical="center" wrapText="1"/>
    </xf>
    <xf numFmtId="0" fontId="8" fillId="0" borderId="0" xfId="0" applyFont="1" applyAlignment="1">
      <alignment horizontal="center" vertical="center" wrapText="1"/>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14" fontId="16" fillId="0" borderId="1" xfId="0" applyNumberFormat="1" applyFont="1" applyBorder="1" applyAlignment="1">
      <alignment horizontal="center" vertical="center" wrapText="1"/>
    </xf>
    <xf numFmtId="0" fontId="16" fillId="0" borderId="5" xfId="0" applyFont="1" applyBorder="1" applyAlignment="1">
      <alignment horizontal="center" vertical="center" wrapText="1"/>
    </xf>
    <xf numFmtId="0" fontId="8" fillId="0" borderId="0" xfId="0" applyFont="1" applyAlignment="1">
      <alignment horizontal="center" vertical="center"/>
    </xf>
    <xf numFmtId="14" fontId="11" fillId="0" borderId="0" xfId="0" applyNumberFormat="1" applyFont="1" applyAlignment="1">
      <alignment horizontal="center" vertical="center" wrapText="1"/>
    </xf>
    <xf numFmtId="0" fontId="8" fillId="0" borderId="8" xfId="0" applyFont="1" applyBorder="1" applyAlignment="1">
      <alignment horizontal="center" vertical="center" wrapText="1"/>
    </xf>
    <xf numFmtId="0" fontId="8" fillId="0" borderId="8" xfId="0" applyFont="1" applyBorder="1" applyAlignment="1">
      <alignment horizontal="center" vertical="center"/>
    </xf>
    <xf numFmtId="0" fontId="8" fillId="0" borderId="9"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11" fillId="0" borderId="3" xfId="0" applyFont="1" applyBorder="1" applyAlignment="1" applyProtection="1">
      <alignment horizontal="left" vertical="center" wrapText="1"/>
      <protection locked="0"/>
    </xf>
    <xf numFmtId="0" fontId="8" fillId="0" borderId="3" xfId="0" applyFont="1" applyBorder="1" applyAlignment="1" applyProtection="1">
      <alignment horizontal="center" vertical="center" wrapText="1"/>
      <protection locked="0"/>
    </xf>
    <xf numFmtId="0" fontId="11" fillId="0" borderId="8" xfId="2" applyFont="1" applyBorder="1" applyAlignment="1" applyProtection="1">
      <alignment horizontal="center" vertical="center" wrapText="1"/>
      <protection locked="0"/>
    </xf>
    <xf numFmtId="14" fontId="8" fillId="0" borderId="8" xfId="0" applyNumberFormat="1" applyFont="1" applyBorder="1" applyAlignment="1">
      <alignment horizontal="center" vertical="center" wrapText="1"/>
    </xf>
    <xf numFmtId="165" fontId="8" fillId="0" borderId="3" xfId="0" applyNumberFormat="1"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166" fontId="11" fillId="0" borderId="3" xfId="0" applyNumberFormat="1"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14" fontId="11" fillId="8" borderId="3" xfId="0" applyNumberFormat="1" applyFont="1" applyFill="1" applyBorder="1" applyAlignment="1" applyProtection="1">
      <alignment horizontal="center" vertical="center" wrapText="1"/>
      <protection locked="0"/>
    </xf>
    <xf numFmtId="0" fontId="11" fillId="0" borderId="3" xfId="3"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166" fontId="11" fillId="0" borderId="1" xfId="0" applyNumberFormat="1" applyFont="1" applyBorder="1" applyAlignment="1" applyProtection="1">
      <alignment horizontal="center" vertical="center" wrapText="1"/>
      <protection locked="0"/>
    </xf>
    <xf numFmtId="14" fontId="11" fillId="0" borderId="1" xfId="0" applyNumberFormat="1" applyFont="1" applyBorder="1" applyAlignment="1" applyProtection="1">
      <alignment horizontal="center" vertical="center" wrapText="1"/>
      <protection locked="0"/>
    </xf>
    <xf numFmtId="164" fontId="8" fillId="0" borderId="3" xfId="0" applyNumberFormat="1" applyFont="1" applyBorder="1" applyAlignment="1">
      <alignment horizontal="center" vertical="center" wrapText="1"/>
    </xf>
    <xf numFmtId="49" fontId="8" fillId="0" borderId="3" xfId="0" applyNumberFormat="1" applyFont="1" applyBorder="1" applyAlignment="1">
      <alignment horizontal="center" vertical="center" wrapText="1"/>
    </xf>
    <xf numFmtId="169" fontId="16" fillId="0" borderId="1" xfId="0" applyNumberFormat="1" applyFont="1" applyBorder="1" applyAlignment="1">
      <alignment horizontal="center" vertical="center" wrapText="1"/>
    </xf>
    <xf numFmtId="164" fontId="8" fillId="0" borderId="8" xfId="0" applyNumberFormat="1" applyFont="1" applyBorder="1" applyAlignment="1">
      <alignment horizontal="center" vertical="center" wrapText="1"/>
    </xf>
    <xf numFmtId="6" fontId="8" fillId="0" borderId="1" xfId="0" applyNumberFormat="1" applyFont="1" applyBorder="1" applyAlignment="1">
      <alignment horizontal="center" vertical="center" wrapText="1"/>
    </xf>
    <xf numFmtId="0" fontId="8" fillId="6" borderId="1" xfId="0" applyFont="1" applyFill="1" applyBorder="1" applyAlignment="1">
      <alignment horizontal="center" vertical="center"/>
    </xf>
    <xf numFmtId="0" fontId="8" fillId="0" borderId="0" xfId="0" applyFont="1" applyAlignment="1">
      <alignment horizontal="left" vertical="center"/>
    </xf>
    <xf numFmtId="169" fontId="11" fillId="0" borderId="1" xfId="0" applyNumberFormat="1" applyFont="1" applyBorder="1" applyAlignment="1">
      <alignment horizontal="center" vertical="center" wrapText="1"/>
    </xf>
    <xf numFmtId="164" fontId="11" fillId="0" borderId="3" xfId="0" applyNumberFormat="1" applyFont="1" applyBorder="1" applyAlignment="1" applyProtection="1">
      <alignment horizontal="left" vertical="center" wrapText="1"/>
      <protection locked="0"/>
    </xf>
    <xf numFmtId="14" fontId="11" fillId="0" borderId="3" xfId="0" applyNumberFormat="1" applyFont="1" applyBorder="1" applyAlignment="1" applyProtection="1">
      <alignment horizontal="left" vertical="center" wrapText="1"/>
      <protection locked="0"/>
    </xf>
    <xf numFmtId="166" fontId="11" fillId="6" borderId="1" xfId="0" applyNumberFormat="1" applyFont="1" applyFill="1" applyBorder="1" applyAlignment="1" applyProtection="1">
      <alignment horizontal="center" vertical="center" wrapText="1"/>
      <protection locked="0"/>
    </xf>
    <xf numFmtId="14" fontId="11" fillId="6" borderId="1" xfId="0" applyNumberFormat="1" applyFont="1" applyFill="1" applyBorder="1" applyAlignment="1" applyProtection="1">
      <alignment horizontal="center" vertical="center" wrapText="1"/>
      <protection locked="0"/>
    </xf>
    <xf numFmtId="166" fontId="11" fillId="7" borderId="1" xfId="0" applyNumberFormat="1" applyFont="1" applyFill="1" applyBorder="1" applyAlignment="1" applyProtection="1">
      <alignment horizontal="center" vertical="center" wrapText="1"/>
      <protection locked="0"/>
    </xf>
    <xf numFmtId="14" fontId="11" fillId="7" borderId="1" xfId="0" applyNumberFormat="1" applyFont="1" applyFill="1" applyBorder="1" applyAlignment="1" applyProtection="1">
      <alignment horizontal="center" vertical="center" wrapText="1"/>
      <protection locked="0"/>
    </xf>
    <xf numFmtId="169" fontId="11" fillId="0" borderId="1" xfId="0" applyNumberFormat="1" applyFont="1" applyBorder="1" applyAlignment="1" applyProtection="1">
      <alignment horizontal="center" vertical="center" wrapText="1"/>
      <protection locked="0"/>
    </xf>
    <xf numFmtId="169" fontId="16" fillId="0" borderId="1" xfId="0" applyNumberFormat="1" applyFont="1" applyBorder="1" applyAlignment="1">
      <alignment horizontal="center" vertical="center"/>
    </xf>
    <xf numFmtId="166" fontId="16" fillId="0" borderId="1" xfId="0" applyNumberFormat="1" applyFont="1" applyBorder="1" applyAlignment="1">
      <alignment horizontal="center" vertical="center"/>
    </xf>
    <xf numFmtId="6" fontId="11" fillId="0" borderId="1" xfId="0" applyNumberFormat="1" applyFont="1" applyBorder="1" applyAlignment="1" applyProtection="1">
      <alignment horizontal="center" vertical="center" wrapText="1"/>
      <protection locked="0"/>
    </xf>
    <xf numFmtId="0" fontId="11" fillId="9" borderId="1" xfId="0" applyFont="1" applyFill="1" applyBorder="1" applyAlignment="1">
      <alignment horizontal="center" vertical="center" wrapText="1"/>
    </xf>
    <xf numFmtId="14" fontId="17" fillId="0" borderId="1" xfId="0" applyNumberFormat="1" applyFont="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170" fontId="11" fillId="0" borderId="1" xfId="0" applyNumberFormat="1" applyFont="1" applyBorder="1" applyAlignment="1" applyProtection="1">
      <alignment horizontal="center" vertical="center" wrapText="1"/>
      <protection locked="0"/>
    </xf>
    <xf numFmtId="0" fontId="15" fillId="0" borderId="0" xfId="0" applyFont="1" applyAlignment="1">
      <alignment horizontal="center" vertical="center"/>
    </xf>
    <xf numFmtId="169" fontId="17" fillId="0" borderId="1" xfId="0" applyNumberFormat="1" applyFont="1" applyBorder="1" applyAlignment="1" applyProtection="1">
      <alignment horizontal="center" vertical="center" wrapText="1"/>
      <protection locked="0"/>
    </xf>
    <xf numFmtId="14" fontId="11" fillId="0" borderId="3" xfId="2" applyNumberFormat="1" applyFont="1" applyBorder="1" applyAlignment="1" applyProtection="1">
      <alignment horizontal="center" vertical="center" wrapText="1"/>
      <protection locked="0"/>
    </xf>
    <xf numFmtId="167" fontId="11" fillId="0" borderId="3" xfId="2" applyNumberFormat="1" applyFont="1" applyBorder="1" applyAlignment="1" applyProtection="1">
      <alignment horizontal="center" vertical="center" wrapText="1"/>
      <protection locked="0"/>
    </xf>
    <xf numFmtId="0" fontId="11" fillId="10" borderId="3" xfId="0" applyFont="1" applyFill="1" applyBorder="1" applyAlignment="1" applyProtection="1">
      <alignment horizontal="center" vertical="center" wrapText="1"/>
      <protection locked="0"/>
    </xf>
    <xf numFmtId="165" fontId="11" fillId="0" borderId="3" xfId="0" applyNumberFormat="1" applyFont="1" applyBorder="1" applyAlignment="1" applyProtection="1">
      <alignment horizontal="center" vertical="center" wrapText="1"/>
      <protection locked="0"/>
    </xf>
    <xf numFmtId="14" fontId="11" fillId="0" borderId="3" xfId="0" applyNumberFormat="1" applyFont="1" applyBorder="1" applyAlignment="1" applyProtection="1">
      <alignment horizontal="center" vertical="center" wrapText="1"/>
      <protection locked="0"/>
    </xf>
    <xf numFmtId="164" fontId="11" fillId="0" borderId="3" xfId="3" applyNumberFormat="1" applyFont="1" applyBorder="1" applyAlignment="1" applyProtection="1">
      <alignment horizontal="center" vertical="center" wrapText="1"/>
      <protection locked="0"/>
    </xf>
    <xf numFmtId="166" fontId="11" fillId="0" borderId="3" xfId="3" applyNumberFormat="1" applyFont="1" applyBorder="1" applyAlignment="1" applyProtection="1">
      <alignment horizontal="center" vertical="center" wrapText="1"/>
      <protection locked="0"/>
    </xf>
    <xf numFmtId="0" fontId="11" fillId="3" borderId="3" xfId="0" applyFont="1" applyFill="1" applyBorder="1" applyAlignment="1" applyProtection="1">
      <alignment horizontal="center" vertical="center" wrapText="1"/>
      <protection locked="0"/>
    </xf>
    <xf numFmtId="14" fontId="11" fillId="3" borderId="3" xfId="0" applyNumberFormat="1" applyFont="1" applyFill="1" applyBorder="1" applyAlignment="1" applyProtection="1">
      <alignment horizontal="center" vertical="center" wrapText="1"/>
      <protection locked="0"/>
    </xf>
    <xf numFmtId="0" fontId="11" fillId="3" borderId="4" xfId="0" applyFont="1" applyFill="1" applyBorder="1" applyAlignment="1" applyProtection="1">
      <alignment horizontal="center" vertical="center" wrapText="1"/>
      <protection locked="0"/>
    </xf>
    <xf numFmtId="14" fontId="8" fillId="0" borderId="3" xfId="0" applyNumberFormat="1"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11" fillId="6" borderId="3" xfId="0" applyFont="1" applyFill="1" applyBorder="1" applyAlignment="1" applyProtection="1">
      <alignment horizontal="center" vertical="center" wrapText="1"/>
      <protection locked="0"/>
    </xf>
    <xf numFmtId="14" fontId="11" fillId="0" borderId="4" xfId="0" applyNumberFormat="1" applyFont="1" applyBorder="1" applyAlignment="1" applyProtection="1">
      <alignment horizontal="center" vertical="center" wrapText="1"/>
      <protection locked="0"/>
    </xf>
    <xf numFmtId="164" fontId="11" fillId="0" borderId="3" xfId="0" applyNumberFormat="1" applyFont="1" applyBorder="1" applyAlignment="1" applyProtection="1">
      <alignment horizontal="center" vertical="center" wrapText="1"/>
      <protection locked="0"/>
    </xf>
    <xf numFmtId="0" fontId="11" fillId="11" borderId="3" xfId="0" applyFont="1" applyFill="1" applyBorder="1" applyAlignment="1" applyProtection="1">
      <alignment horizontal="center" vertical="center" wrapText="1"/>
      <protection locked="0"/>
    </xf>
    <xf numFmtId="0" fontId="11" fillId="3" borderId="8" xfId="0" applyFont="1" applyFill="1" applyBorder="1" applyAlignment="1" applyProtection="1">
      <alignment horizontal="center" vertical="center" wrapText="1"/>
      <protection locked="0"/>
    </xf>
    <xf numFmtId="0" fontId="8" fillId="4" borderId="0" xfId="0" applyFont="1" applyFill="1" applyAlignment="1">
      <alignment horizontal="center" vertical="center"/>
    </xf>
    <xf numFmtId="0" fontId="8" fillId="5" borderId="0" xfId="0" applyFont="1" applyFill="1" applyAlignment="1">
      <alignment horizontal="center" vertical="center"/>
    </xf>
    <xf numFmtId="0" fontId="15" fillId="0" borderId="3" xfId="0" applyFont="1" applyBorder="1" applyAlignment="1" applyProtection="1">
      <alignment horizontal="center" vertical="center" wrapText="1"/>
      <protection locked="0"/>
    </xf>
    <xf numFmtId="165" fontId="15" fillId="0" borderId="3" xfId="0" applyNumberFormat="1" applyFont="1" applyBorder="1" applyAlignment="1" applyProtection="1">
      <alignment horizontal="center" vertical="center" wrapText="1"/>
      <protection locked="0"/>
    </xf>
    <xf numFmtId="14" fontId="15" fillId="0" borderId="3" xfId="0" applyNumberFormat="1" applyFont="1" applyBorder="1" applyAlignment="1" applyProtection="1">
      <alignment horizontal="center" vertical="center" wrapText="1"/>
      <protection locked="0"/>
    </xf>
    <xf numFmtId="0" fontId="15" fillId="0" borderId="0" xfId="0" applyFont="1" applyAlignment="1">
      <alignment horizontal="center" vertical="center" wrapText="1"/>
    </xf>
    <xf numFmtId="0" fontId="15" fillId="0" borderId="4" xfId="0" applyFont="1" applyBorder="1" applyAlignment="1" applyProtection="1">
      <alignment horizontal="center" vertical="center" wrapText="1"/>
      <protection locked="0"/>
    </xf>
    <xf numFmtId="0" fontId="14" fillId="10" borderId="3" xfId="0" applyFont="1" applyFill="1" applyBorder="1" applyAlignment="1" applyProtection="1">
      <alignment horizontal="center" vertical="center" wrapText="1"/>
      <protection locked="0"/>
    </xf>
    <xf numFmtId="0" fontId="14" fillId="0" borderId="3" xfId="0" applyFont="1" applyBorder="1" applyAlignment="1" applyProtection="1">
      <alignment horizontal="center" vertical="center" wrapText="1"/>
      <protection locked="0"/>
    </xf>
    <xf numFmtId="14" fontId="15" fillId="0" borderId="4" xfId="0" applyNumberFormat="1" applyFont="1" applyBorder="1" applyAlignment="1" applyProtection="1">
      <alignment horizontal="center" vertical="center" wrapText="1"/>
      <protection locked="0"/>
    </xf>
    <xf numFmtId="0" fontId="15" fillId="0" borderId="8" xfId="0" applyFont="1" applyBorder="1" applyAlignment="1" applyProtection="1">
      <alignment horizontal="center" vertical="center" wrapText="1"/>
      <protection locked="0"/>
    </xf>
    <xf numFmtId="165" fontId="15" fillId="0" borderId="8" xfId="0" applyNumberFormat="1" applyFont="1" applyBorder="1" applyAlignment="1" applyProtection="1">
      <alignment horizontal="center" vertical="center" wrapText="1"/>
      <protection locked="0"/>
    </xf>
    <xf numFmtId="14" fontId="15" fillId="0" borderId="8" xfId="0" applyNumberFormat="1" applyFont="1" applyBorder="1" applyAlignment="1" applyProtection="1">
      <alignment horizontal="center" vertical="center" wrapText="1"/>
      <protection locked="0"/>
    </xf>
    <xf numFmtId="0" fontId="15" fillId="0" borderId="9" xfId="0" applyFont="1" applyBorder="1" applyAlignment="1" applyProtection="1">
      <alignment horizontal="center" vertical="center" wrapText="1"/>
      <protection locked="0"/>
    </xf>
    <xf numFmtId="0" fontId="0" fillId="0" borderId="0" xfId="0" applyAlignment="1">
      <alignment horizontal="center" vertical="center"/>
    </xf>
    <xf numFmtId="0" fontId="0" fillId="0" borderId="0" xfId="0" applyAlignment="1">
      <alignment horizontal="center" vertical="center" wrapText="1"/>
    </xf>
    <xf numFmtId="0" fontId="13" fillId="0" borderId="0" xfId="0" applyFont="1" applyAlignment="1">
      <alignment horizontal="left" vertical="center"/>
    </xf>
    <xf numFmtId="14" fontId="11" fillId="9" borderId="1" xfId="0" applyNumberFormat="1" applyFont="1" applyFill="1" applyBorder="1" applyAlignment="1">
      <alignment horizontal="center" vertical="center" wrapText="1"/>
    </xf>
    <xf numFmtId="0" fontId="8" fillId="6" borderId="3" xfId="0" applyFont="1" applyFill="1" applyBorder="1" applyAlignment="1" applyProtection="1">
      <alignment horizontal="center" vertical="center" wrapText="1"/>
      <protection locked="0"/>
    </xf>
    <xf numFmtId="0" fontId="15" fillId="6" borderId="3" xfId="0" applyFont="1" applyFill="1" applyBorder="1" applyAlignment="1" applyProtection="1">
      <alignment horizontal="center" vertical="center" wrapText="1"/>
      <protection locked="0"/>
    </xf>
    <xf numFmtId="17" fontId="15" fillId="0" borderId="3" xfId="0" applyNumberFormat="1" applyFont="1" applyBorder="1" applyAlignment="1" applyProtection="1">
      <alignment horizontal="center" vertical="center" wrapText="1"/>
      <protection locked="0"/>
    </xf>
    <xf numFmtId="171" fontId="11" fillId="0" borderId="1" xfId="0" applyNumberFormat="1" applyFont="1" applyBorder="1" applyAlignment="1" applyProtection="1">
      <alignment horizontal="center" vertical="center" wrapText="1"/>
      <protection locked="0"/>
    </xf>
    <xf numFmtId="166" fontId="11" fillId="0" borderId="0" xfId="0" applyNumberFormat="1" applyFont="1" applyAlignment="1" applyProtection="1">
      <alignment horizontal="center" vertical="center" wrapText="1"/>
      <protection locked="0"/>
    </xf>
    <xf numFmtId="14" fontId="11" fillId="6" borderId="3" xfId="0" applyNumberFormat="1" applyFont="1" applyFill="1" applyBorder="1" applyAlignment="1" applyProtection="1">
      <alignment horizontal="center" vertical="center" wrapText="1"/>
      <protection locked="0"/>
    </xf>
    <xf numFmtId="0" fontId="8" fillId="6" borderId="3" xfId="0" applyFont="1" applyFill="1" applyBorder="1" applyAlignment="1">
      <alignment horizontal="center" vertical="center" wrapText="1"/>
    </xf>
    <xf numFmtId="0" fontId="8" fillId="11" borderId="3" xfId="0" applyFont="1" applyFill="1" applyBorder="1" applyAlignment="1">
      <alignment horizontal="center" vertical="center" wrapText="1"/>
    </xf>
    <xf numFmtId="14" fontId="11" fillId="7" borderId="3" xfId="0" applyNumberFormat="1" applyFont="1" applyFill="1" applyBorder="1" applyAlignment="1" applyProtection="1">
      <alignment horizontal="center" vertical="center" wrapText="1"/>
      <protection locked="0"/>
    </xf>
    <xf numFmtId="0" fontId="11" fillId="7" borderId="3" xfId="0" applyFont="1" applyFill="1" applyBorder="1" applyAlignment="1" applyProtection="1">
      <alignment horizontal="center" vertical="center" wrapText="1"/>
      <protection locked="0"/>
    </xf>
    <xf numFmtId="14" fontId="11" fillId="0" borderId="3" xfId="0" applyNumberFormat="1" applyFont="1" applyBorder="1" applyAlignment="1">
      <alignment horizontal="center" vertical="center" wrapText="1"/>
    </xf>
    <xf numFmtId="14" fontId="11" fillId="0" borderId="8" xfId="0" applyNumberFormat="1" applyFont="1" applyBorder="1" applyAlignment="1">
      <alignment horizontal="center" vertical="center" wrapText="1"/>
    </xf>
    <xf numFmtId="166" fontId="8" fillId="0" borderId="1" xfId="0" applyNumberFormat="1" applyFont="1" applyBorder="1" applyAlignment="1">
      <alignment horizontal="center" vertical="center"/>
    </xf>
    <xf numFmtId="0" fontId="11" fillId="0" borderId="13" xfId="2" applyFont="1" applyBorder="1" applyAlignment="1" applyProtection="1">
      <alignment horizontal="center" vertical="center" wrapText="1"/>
      <protection locked="0"/>
    </xf>
    <xf numFmtId="14" fontId="11" fillId="0" borderId="13" xfId="3" applyNumberFormat="1" applyFont="1" applyBorder="1" applyAlignment="1" applyProtection="1">
      <alignment horizontal="center" vertical="center" wrapText="1"/>
      <protection locked="0"/>
    </xf>
    <xf numFmtId="0" fontId="8" fillId="0" borderId="11" xfId="0" applyFont="1" applyBorder="1" applyAlignment="1">
      <alignment horizontal="center" vertical="center" wrapText="1"/>
    </xf>
    <xf numFmtId="0" fontId="11" fillId="0" borderId="11" xfId="0" applyFont="1" applyBorder="1" applyAlignment="1" applyProtection="1">
      <alignment horizontal="center" vertical="center" wrapText="1"/>
      <protection locked="0"/>
    </xf>
    <xf numFmtId="0" fontId="11" fillId="0" borderId="13" xfId="0" applyFont="1" applyBorder="1" applyAlignment="1" applyProtection="1">
      <alignment horizontal="center" vertical="center" wrapText="1"/>
      <protection locked="0"/>
    </xf>
    <xf numFmtId="0" fontId="13" fillId="0" borderId="1" xfId="0" applyFont="1" applyBorder="1" applyAlignment="1">
      <alignment horizontal="center" vertical="center"/>
    </xf>
    <xf numFmtId="0" fontId="12" fillId="0" borderId="0" xfId="0" applyFont="1" applyAlignment="1">
      <alignment horizontal="left" vertical="center"/>
    </xf>
    <xf numFmtId="0" fontId="8" fillId="0" borderId="13" xfId="0" applyFont="1" applyBorder="1" applyAlignment="1">
      <alignment horizontal="center" vertical="center" wrapText="1"/>
    </xf>
    <xf numFmtId="3" fontId="8" fillId="0" borderId="13" xfId="0" applyNumberFormat="1" applyFont="1" applyBorder="1" applyAlignment="1">
      <alignment horizontal="center" vertical="center"/>
    </xf>
    <xf numFmtId="14" fontId="11" fillId="0" borderId="13" xfId="0" applyNumberFormat="1" applyFont="1" applyBorder="1" applyAlignment="1">
      <alignment horizontal="center" vertical="center" wrapText="1"/>
    </xf>
    <xf numFmtId="0" fontId="8" fillId="0" borderId="13" xfId="0" applyFont="1" applyBorder="1" applyAlignment="1">
      <alignment horizontal="center" vertical="center"/>
    </xf>
    <xf numFmtId="14" fontId="8" fillId="0" borderId="13" xfId="0" applyNumberFormat="1" applyFont="1" applyBorder="1" applyAlignment="1">
      <alignment horizontal="center" vertical="center"/>
    </xf>
    <xf numFmtId="14" fontId="11" fillId="0" borderId="10" xfId="0" applyNumberFormat="1" applyFont="1" applyBorder="1" applyAlignment="1">
      <alignment horizontal="center" vertical="center" wrapText="1"/>
    </xf>
    <xf numFmtId="169" fontId="11" fillId="0" borderId="10" xfId="0" applyNumberFormat="1" applyFont="1" applyBorder="1" applyAlignment="1">
      <alignment horizontal="center" vertical="center" wrapText="1"/>
    </xf>
    <xf numFmtId="0" fontId="11" fillId="0" borderId="14" xfId="0" applyFont="1" applyBorder="1" applyAlignment="1" applyProtection="1">
      <alignment horizontal="center" vertical="center" wrapText="1"/>
      <protection locked="0"/>
    </xf>
    <xf numFmtId="0" fontId="11" fillId="0" borderId="15" xfId="0" applyFont="1" applyBorder="1" applyAlignment="1">
      <alignment horizontal="center" vertical="center" wrapText="1"/>
    </xf>
    <xf numFmtId="14" fontId="11" fillId="0" borderId="21" xfId="0" applyNumberFormat="1" applyFont="1" applyBorder="1" applyAlignment="1" applyProtection="1">
      <alignment horizontal="center" vertical="center" wrapText="1"/>
      <protection locked="0"/>
    </xf>
    <xf numFmtId="44" fontId="8" fillId="0" borderId="22" xfId="1" applyFont="1" applyBorder="1" applyAlignment="1">
      <alignment horizontal="center" vertical="center"/>
    </xf>
    <xf numFmtId="44" fontId="8" fillId="0" borderId="13" xfId="1" applyFont="1" applyBorder="1" applyAlignment="1">
      <alignment horizontal="center" vertical="center"/>
    </xf>
    <xf numFmtId="0" fontId="11" fillId="0" borderId="13" xfId="0" applyFont="1" applyBorder="1" applyAlignment="1">
      <alignment horizontal="center" vertical="center" wrapText="1"/>
    </xf>
    <xf numFmtId="0" fontId="11" fillId="0" borderId="23" xfId="0" applyFont="1" applyBorder="1" applyAlignment="1">
      <alignment horizontal="center" vertical="center" wrapText="1"/>
    </xf>
    <xf numFmtId="166" fontId="11" fillId="0" borderId="13" xfId="0" applyNumberFormat="1" applyFont="1" applyBorder="1" applyAlignment="1" applyProtection="1">
      <alignment horizontal="center" vertical="center" wrapText="1"/>
      <protection locked="0"/>
    </xf>
    <xf numFmtId="166" fontId="11" fillId="0" borderId="14" xfId="0" applyNumberFormat="1" applyFont="1" applyBorder="1" applyAlignment="1" applyProtection="1">
      <alignment horizontal="center" vertical="center" wrapText="1"/>
      <protection locked="0"/>
    </xf>
    <xf numFmtId="165" fontId="11" fillId="0" borderId="4" xfId="0" applyNumberFormat="1" applyFont="1" applyBorder="1" applyAlignment="1" applyProtection="1">
      <alignment horizontal="center" vertical="center" wrapText="1"/>
      <protection locked="0"/>
    </xf>
    <xf numFmtId="0" fontId="0" fillId="0" borderId="13" xfId="0" applyBorder="1"/>
    <xf numFmtId="0" fontId="5" fillId="2" borderId="25" xfId="4" applyFont="1" applyFill="1" applyBorder="1" applyAlignment="1">
      <alignment horizontal="center" vertical="center" wrapText="1"/>
    </xf>
    <xf numFmtId="0" fontId="0" fillId="0" borderId="13" xfId="0" applyBorder="1" applyAlignment="1">
      <alignment horizontal="center" vertical="center" wrapText="1"/>
    </xf>
    <xf numFmtId="0" fontId="12" fillId="2" borderId="8" xfId="4" applyFont="1" applyFill="1" applyBorder="1" applyAlignment="1">
      <alignment horizontal="center" vertical="center" wrapText="1"/>
    </xf>
    <xf numFmtId="0" fontId="11" fillId="0" borderId="4" xfId="0" applyFont="1" applyBorder="1" applyAlignment="1" applyProtection="1">
      <alignment horizontal="left" vertical="center" wrapText="1"/>
      <protection locked="0"/>
    </xf>
    <xf numFmtId="0" fontId="15" fillId="0" borderId="13" xfId="0" applyFont="1" applyBorder="1" applyAlignment="1">
      <alignment horizontal="center" vertical="center"/>
    </xf>
    <xf numFmtId="0" fontId="8" fillId="0" borderId="5" xfId="0" applyFont="1" applyBorder="1" applyAlignment="1">
      <alignment horizontal="center" vertical="center" wrapText="1"/>
    </xf>
    <xf numFmtId="0" fontId="16"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7" xfId="0" applyFont="1" applyBorder="1" applyAlignment="1">
      <alignment horizontal="center" vertical="center" wrapText="1"/>
    </xf>
    <xf numFmtId="0" fontId="11" fillId="6" borderId="13" xfId="0" applyFont="1" applyFill="1" applyBorder="1" applyAlignment="1" applyProtection="1">
      <alignment horizontal="center" vertical="center" wrapText="1"/>
      <protection locked="0"/>
    </xf>
    <xf numFmtId="14" fontId="11" fillId="0" borderId="5" xfId="0" applyNumberFormat="1" applyFont="1" applyBorder="1" applyAlignment="1">
      <alignment horizontal="center" vertical="center" wrapText="1"/>
    </xf>
    <xf numFmtId="14" fontId="11" fillId="0" borderId="27" xfId="0" applyNumberFormat="1" applyFont="1" applyBorder="1" applyAlignment="1">
      <alignment horizontal="center" vertical="center" wrapText="1"/>
    </xf>
    <xf numFmtId="0" fontId="8" fillId="0" borderId="14" xfId="0" applyFont="1" applyBorder="1" applyAlignment="1">
      <alignment horizontal="center" vertical="center" wrapText="1"/>
    </xf>
    <xf numFmtId="0" fontId="11" fillId="0" borderId="18" xfId="0" applyFont="1" applyBorder="1" applyAlignment="1" applyProtection="1">
      <alignment horizontal="center" vertical="center" wrapText="1"/>
      <protection locked="0"/>
    </xf>
    <xf numFmtId="0" fontId="8" fillId="0" borderId="18" xfId="0" applyFont="1" applyBorder="1" applyAlignment="1">
      <alignment horizontal="center" vertical="center"/>
    </xf>
    <xf numFmtId="0" fontId="18" fillId="0" borderId="13" xfId="0" applyFont="1" applyBorder="1" applyAlignment="1">
      <alignment horizontal="center" vertical="center" wrapText="1"/>
    </xf>
    <xf numFmtId="0" fontId="19" fillId="0" borderId="0" xfId="0" applyFont="1" applyAlignment="1">
      <alignment horizontal="left" vertical="top" wrapText="1"/>
    </xf>
    <xf numFmtId="0" fontId="0" fillId="0" borderId="13" xfId="0" applyBorder="1" applyAlignment="1">
      <alignment wrapText="1"/>
    </xf>
    <xf numFmtId="0" fontId="8" fillId="0" borderId="15" xfId="0" applyFont="1" applyBorder="1" applyAlignment="1">
      <alignment horizontal="center" vertical="center"/>
    </xf>
    <xf numFmtId="0" fontId="0" fillId="0" borderId="0" xfId="0" applyAlignment="1">
      <alignment wrapText="1"/>
    </xf>
    <xf numFmtId="0" fontId="18" fillId="0" borderId="0" xfId="0" applyFont="1" applyAlignment="1">
      <alignment horizontal="center" vertical="center"/>
    </xf>
    <xf numFmtId="0" fontId="18" fillId="0" borderId="13" xfId="0" applyFont="1" applyBorder="1" applyAlignment="1">
      <alignment horizontal="center" vertical="center"/>
    </xf>
    <xf numFmtId="0" fontId="16" fillId="0" borderId="10" xfId="0" applyFont="1" applyBorder="1" applyAlignment="1">
      <alignment horizontal="center" vertical="center" wrapText="1"/>
    </xf>
    <xf numFmtId="169" fontId="16" fillId="0" borderId="10" xfId="0" applyNumberFormat="1" applyFont="1" applyBorder="1" applyAlignment="1">
      <alignment horizontal="center" vertical="center" wrapText="1"/>
    </xf>
    <xf numFmtId="14" fontId="16" fillId="0" borderId="10" xfId="0" applyNumberFormat="1" applyFont="1" applyBorder="1" applyAlignment="1">
      <alignment horizontal="center" vertical="center" wrapText="1"/>
    </xf>
    <xf numFmtId="0" fontId="16" fillId="0" borderId="27" xfId="0" applyFont="1" applyBorder="1" applyAlignment="1">
      <alignment horizontal="center" vertical="center" wrapText="1"/>
    </xf>
    <xf numFmtId="0" fontId="16" fillId="0" borderId="18" xfId="0" applyFont="1" applyBorder="1" applyAlignment="1">
      <alignment horizontal="center" vertical="center" wrapText="1"/>
    </xf>
    <xf numFmtId="164" fontId="8" fillId="0" borderId="11" xfId="0" applyNumberFormat="1" applyFont="1" applyBorder="1" applyAlignment="1">
      <alignment horizontal="center" vertical="center" wrapText="1"/>
    </xf>
    <xf numFmtId="14" fontId="8" fillId="0" borderId="11" xfId="0" applyNumberFormat="1" applyFont="1" applyBorder="1" applyAlignment="1">
      <alignment horizontal="center" vertical="center" wrapText="1"/>
    </xf>
    <xf numFmtId="14" fontId="11" fillId="0" borderId="11" xfId="0" applyNumberFormat="1" applyFont="1" applyBorder="1" applyAlignment="1">
      <alignment horizontal="center" vertical="center" wrapText="1"/>
    </xf>
    <xf numFmtId="0" fontId="8" fillId="0" borderId="30" xfId="0" applyFont="1" applyBorder="1" applyAlignment="1">
      <alignment horizontal="center" vertical="center" wrapText="1"/>
    </xf>
    <xf numFmtId="0" fontId="16" fillId="0" borderId="0" xfId="0" applyFont="1" applyAlignment="1">
      <alignment horizontal="center" vertical="center" wrapText="1"/>
    </xf>
    <xf numFmtId="0" fontId="18" fillId="0" borderId="0" xfId="0" applyFont="1"/>
    <xf numFmtId="0" fontId="22" fillId="0" borderId="13" xfId="0" applyFont="1" applyBorder="1"/>
    <xf numFmtId="0" fontId="18" fillId="0" borderId="18" xfId="0" applyFont="1" applyBorder="1" applyAlignment="1">
      <alignment horizontal="center" vertical="center" wrapText="1"/>
    </xf>
    <xf numFmtId="0" fontId="18" fillId="0" borderId="0" xfId="0" applyFont="1" applyAlignment="1">
      <alignment vertical="center" wrapText="1"/>
    </xf>
    <xf numFmtId="0" fontId="18" fillId="0" borderId="18" xfId="0" applyFont="1" applyBorder="1" applyAlignment="1">
      <alignment vertical="center"/>
    </xf>
    <xf numFmtId="0" fontId="18" fillId="0" borderId="0" xfId="0" applyFont="1" applyAlignment="1">
      <alignment vertical="center"/>
    </xf>
    <xf numFmtId="0" fontId="0" fillId="0" borderId="0" xfId="0" applyAlignment="1">
      <alignment horizontal="center"/>
    </xf>
    <xf numFmtId="168" fontId="11" fillId="0" borderId="3" xfId="0" applyNumberFormat="1" applyFont="1" applyBorder="1" applyAlignment="1" applyProtection="1">
      <alignment horizontal="right" vertical="center" wrapText="1"/>
      <protection locked="0"/>
    </xf>
    <xf numFmtId="0" fontId="11" fillId="0" borderId="5" xfId="0" applyFont="1" applyBorder="1" applyAlignment="1" applyProtection="1">
      <alignment horizontal="center" vertical="center" wrapText="1"/>
      <protection locked="0"/>
    </xf>
    <xf numFmtId="0" fontId="11" fillId="3" borderId="13" xfId="0" applyFont="1" applyFill="1" applyBorder="1" applyAlignment="1" applyProtection="1">
      <alignment horizontal="center" vertical="center" wrapText="1"/>
      <protection locked="0"/>
    </xf>
    <xf numFmtId="0" fontId="15" fillId="0" borderId="13" xfId="0" applyFont="1" applyBorder="1" applyAlignment="1" applyProtection="1">
      <alignment horizontal="center" vertical="center" wrapText="1"/>
      <protection locked="0"/>
    </xf>
    <xf numFmtId="165" fontId="15" fillId="0" borderId="13" xfId="0" applyNumberFormat="1" applyFont="1" applyBorder="1" applyAlignment="1" applyProtection="1">
      <alignment horizontal="center" vertical="center" wrapText="1"/>
      <protection locked="0"/>
    </xf>
    <xf numFmtId="14" fontId="15" fillId="0" borderId="13" xfId="0" applyNumberFormat="1" applyFont="1" applyBorder="1" applyAlignment="1" applyProtection="1">
      <alignment horizontal="center" vertical="center" wrapText="1"/>
      <protection locked="0"/>
    </xf>
    <xf numFmtId="0" fontId="15" fillId="0" borderId="15" xfId="0" applyFont="1" applyBorder="1" applyAlignment="1">
      <alignment horizontal="center" vertical="center"/>
    </xf>
    <xf numFmtId="0" fontId="17" fillId="7" borderId="0" xfId="0" applyFont="1" applyFill="1" applyAlignment="1">
      <alignment horizontal="center" vertical="center"/>
    </xf>
    <xf numFmtId="8" fontId="17" fillId="7" borderId="7" xfId="0" applyNumberFormat="1" applyFont="1" applyFill="1" applyBorder="1" applyAlignment="1">
      <alignment horizontal="center" vertical="center" wrapText="1"/>
    </xf>
    <xf numFmtId="8" fontId="17" fillId="7" borderId="20" xfId="0" applyNumberFormat="1" applyFont="1" applyFill="1" applyBorder="1" applyAlignment="1">
      <alignment horizontal="center" vertical="center" wrapText="1"/>
    </xf>
    <xf numFmtId="0" fontId="17" fillId="7" borderId="1" xfId="0" applyFont="1" applyFill="1" applyBorder="1" applyAlignment="1">
      <alignment horizontal="center" vertical="center" wrapText="1"/>
    </xf>
    <xf numFmtId="0" fontId="17" fillId="7" borderId="7" xfId="0" applyFont="1" applyFill="1" applyBorder="1" applyAlignment="1">
      <alignment horizontal="center" vertical="center" wrapText="1"/>
    </xf>
    <xf numFmtId="14" fontId="17" fillId="7" borderId="7" xfId="0" applyNumberFormat="1" applyFont="1" applyFill="1" applyBorder="1" applyAlignment="1">
      <alignment horizontal="center" vertical="center" wrapText="1"/>
    </xf>
    <xf numFmtId="0" fontId="17" fillId="7" borderId="2" xfId="0" applyFont="1" applyFill="1" applyBorder="1" applyAlignment="1">
      <alignment horizontal="center" vertical="center" wrapText="1"/>
    </xf>
    <xf numFmtId="0" fontId="17" fillId="7" borderId="20" xfId="0" applyFont="1" applyFill="1" applyBorder="1" applyAlignment="1">
      <alignment horizontal="center" vertical="center" wrapText="1"/>
    </xf>
    <xf numFmtId="14" fontId="17" fillId="7" borderId="20" xfId="0" applyNumberFormat="1" applyFont="1" applyFill="1" applyBorder="1" applyAlignment="1">
      <alignment horizontal="center" vertical="center" wrapText="1"/>
    </xf>
    <xf numFmtId="14" fontId="17" fillId="7" borderId="0" xfId="0" applyNumberFormat="1" applyFont="1" applyFill="1" applyAlignment="1">
      <alignment horizontal="center" vertical="center" wrapText="1"/>
    </xf>
    <xf numFmtId="0" fontId="17" fillId="7" borderId="22" xfId="0" applyFont="1" applyFill="1" applyBorder="1" applyAlignment="1">
      <alignment horizontal="center" vertical="center" wrapText="1"/>
    </xf>
    <xf numFmtId="0" fontId="17" fillId="7" borderId="12" xfId="0" applyFont="1" applyFill="1" applyBorder="1" applyAlignment="1">
      <alignment horizontal="center" vertical="center" wrapText="1"/>
    </xf>
    <xf numFmtId="0" fontId="11" fillId="0" borderId="6" xfId="0" applyFont="1" applyBorder="1" applyAlignment="1" applyProtection="1">
      <alignment horizontal="left" vertical="center" wrapText="1"/>
      <protection locked="0"/>
    </xf>
    <xf numFmtId="0" fontId="8" fillId="0" borderId="3"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169" fontId="11" fillId="0" borderId="13" xfId="0" applyNumberFormat="1" applyFont="1" applyBorder="1" applyAlignment="1">
      <alignment horizontal="center" vertical="center" wrapText="1"/>
    </xf>
    <xf numFmtId="0" fontId="15" fillId="0" borderId="18" xfId="0" applyFont="1" applyBorder="1" applyAlignment="1" applyProtection="1">
      <alignment horizontal="center" vertical="center" wrapText="1"/>
      <protection locked="0"/>
    </xf>
    <xf numFmtId="0" fontId="8" fillId="0" borderId="18" xfId="0" applyFont="1" applyBorder="1" applyAlignment="1">
      <alignment horizontal="center" vertical="center" wrapText="1"/>
    </xf>
    <xf numFmtId="14" fontId="11" fillId="0" borderId="4" xfId="3" applyNumberFormat="1" applyFont="1" applyBorder="1" applyAlignment="1" applyProtection="1">
      <alignment horizontal="center" vertical="center" wrapText="1"/>
      <protection locked="0"/>
    </xf>
    <xf numFmtId="0" fontId="8" fillId="0" borderId="15" xfId="0" applyFont="1" applyBorder="1" applyAlignment="1">
      <alignment horizontal="center" vertical="center" wrapText="1"/>
    </xf>
    <xf numFmtId="0" fontId="11" fillId="0" borderId="9" xfId="2" applyFont="1" applyBorder="1" applyAlignment="1" applyProtection="1">
      <alignment horizontal="center" vertical="center" wrapText="1"/>
      <protection locked="0"/>
    </xf>
    <xf numFmtId="0" fontId="11" fillId="0" borderId="26" xfId="0" applyFont="1" applyBorder="1" applyAlignment="1" applyProtection="1">
      <alignment horizontal="center" vertical="center" wrapText="1"/>
      <protection locked="0"/>
    </xf>
    <xf numFmtId="3" fontId="8" fillId="0" borderId="18" xfId="0" applyNumberFormat="1" applyFont="1" applyBorder="1" applyAlignment="1">
      <alignment horizontal="center" vertical="center"/>
    </xf>
    <xf numFmtId="14" fontId="8" fillId="0" borderId="18" xfId="0" applyNumberFormat="1" applyFont="1" applyBorder="1" applyAlignment="1">
      <alignment horizontal="center" vertical="center"/>
    </xf>
    <xf numFmtId="0" fontId="8" fillId="0" borderId="26" xfId="0" applyFont="1" applyBorder="1" applyAlignment="1">
      <alignment horizontal="center" vertical="center" wrapText="1"/>
    </xf>
    <xf numFmtId="0" fontId="15" fillId="0" borderId="6" xfId="0" applyFont="1" applyBorder="1" applyAlignment="1" applyProtection="1">
      <alignment horizontal="center" vertical="center" wrapText="1"/>
      <protection locked="0"/>
    </xf>
    <xf numFmtId="164" fontId="8" fillId="0" borderId="13" xfId="0" applyNumberFormat="1" applyFont="1" applyBorder="1" applyAlignment="1">
      <alignment horizontal="center" vertical="center" wrapText="1"/>
    </xf>
    <xf numFmtId="14" fontId="8" fillId="0" borderId="13" xfId="0" applyNumberFormat="1" applyFont="1" applyBorder="1" applyAlignment="1">
      <alignment horizontal="center" vertical="center" wrapText="1"/>
    </xf>
    <xf numFmtId="14" fontId="11" fillId="0" borderId="7" xfId="0" applyNumberFormat="1" applyFont="1" applyBorder="1" applyAlignment="1">
      <alignment horizontal="center" vertical="center" wrapText="1"/>
    </xf>
    <xf numFmtId="0" fontId="8" fillId="0" borderId="6" xfId="0" applyFont="1" applyBorder="1" applyAlignment="1" applyProtection="1">
      <alignment horizontal="center" vertical="center" wrapText="1"/>
      <protection locked="0"/>
    </xf>
    <xf numFmtId="169" fontId="11" fillId="0" borderId="7" xfId="0" applyNumberFormat="1" applyFont="1" applyBorder="1" applyAlignment="1">
      <alignment horizontal="center" vertical="center" wrapText="1"/>
    </xf>
    <xf numFmtId="0" fontId="8" fillId="0" borderId="6" xfId="0" applyFont="1" applyBorder="1" applyAlignment="1">
      <alignment horizontal="center" vertical="center"/>
    </xf>
    <xf numFmtId="0" fontId="8" fillId="0" borderId="24" xfId="0" applyFont="1" applyBorder="1" applyAlignment="1">
      <alignment horizontal="center" vertical="center"/>
    </xf>
    <xf numFmtId="0" fontId="8" fillId="0" borderId="13" xfId="0" applyFont="1" applyBorder="1" applyAlignment="1" applyProtection="1">
      <alignment horizontal="center" vertical="center" wrapText="1"/>
      <protection locked="0"/>
    </xf>
    <xf numFmtId="166" fontId="17" fillId="0" borderId="0" xfId="0" applyNumberFormat="1" applyFont="1" applyAlignment="1" applyProtection="1">
      <alignment horizontal="center" vertical="center" wrapText="1"/>
      <protection locked="0"/>
    </xf>
    <xf numFmtId="0" fontId="11" fillId="0" borderId="3" xfId="0" applyFont="1" applyBorder="1" applyAlignment="1">
      <alignment horizontal="center" vertical="center" wrapText="1"/>
    </xf>
    <xf numFmtId="0" fontId="8" fillId="3" borderId="3" xfId="0" applyFont="1" applyFill="1" applyBorder="1" applyAlignment="1" applyProtection="1">
      <alignment horizontal="center" vertical="center" wrapText="1"/>
      <protection locked="0"/>
    </xf>
    <xf numFmtId="165" fontId="8" fillId="3" borderId="3" xfId="0" applyNumberFormat="1" applyFont="1" applyFill="1" applyBorder="1" applyAlignment="1" applyProtection="1">
      <alignment horizontal="center" vertical="center" wrapText="1"/>
      <protection locked="0"/>
    </xf>
    <xf numFmtId="14" fontId="8" fillId="3" borderId="3" xfId="0" applyNumberFormat="1" applyFont="1" applyFill="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165" fontId="8" fillId="0" borderId="8" xfId="0" applyNumberFormat="1" applyFont="1" applyBorder="1" applyAlignment="1" applyProtection="1">
      <alignment horizontal="center" vertical="center" wrapText="1"/>
      <protection locked="0"/>
    </xf>
    <xf numFmtId="0" fontId="8" fillId="6" borderId="4" xfId="0" applyFont="1" applyFill="1" applyBorder="1" applyAlignment="1" applyProtection="1">
      <alignment horizontal="center" vertical="center" wrapText="1"/>
      <protection locked="0"/>
    </xf>
    <xf numFmtId="165" fontId="8" fillId="0" borderId="13" xfId="0" applyNumberFormat="1" applyFont="1" applyBorder="1" applyAlignment="1" applyProtection="1">
      <alignment horizontal="center" vertical="center" wrapText="1"/>
      <protection locked="0"/>
    </xf>
    <xf numFmtId="15" fontId="8" fillId="0" borderId="0" xfId="0" applyNumberFormat="1" applyFont="1" applyAlignment="1" applyProtection="1">
      <alignment horizontal="center" vertical="center" wrapText="1"/>
      <protection locked="0"/>
    </xf>
    <xf numFmtId="0" fontId="8" fillId="6" borderId="14" xfId="0" applyFont="1" applyFill="1" applyBorder="1" applyAlignment="1" applyProtection="1">
      <alignment horizontal="center" vertical="center" wrapText="1"/>
      <protection locked="0"/>
    </xf>
    <xf numFmtId="0" fontId="20" fillId="0" borderId="13" xfId="0" applyFont="1" applyBorder="1"/>
    <xf numFmtId="15" fontId="8" fillId="0" borderId="13" xfId="0" applyNumberFormat="1" applyFont="1" applyBorder="1" applyAlignment="1" applyProtection="1">
      <alignment horizontal="center" vertical="center" wrapText="1"/>
      <protection locked="0"/>
    </xf>
    <xf numFmtId="14" fontId="11" fillId="0" borderId="13" xfId="0" applyNumberFormat="1" applyFont="1" applyBorder="1" applyAlignment="1" applyProtection="1">
      <alignment horizontal="center" vertical="center" wrapText="1"/>
      <protection locked="0"/>
    </xf>
    <xf numFmtId="165" fontId="14" fillId="0" borderId="3" xfId="2" applyNumberFormat="1" applyFont="1" applyBorder="1" applyAlignment="1" applyProtection="1">
      <alignment horizontal="center" vertical="center" wrapText="1"/>
      <protection locked="0"/>
    </xf>
    <xf numFmtId="164" fontId="14" fillId="0" borderId="3" xfId="2" applyNumberFormat="1" applyFont="1" applyBorder="1" applyAlignment="1" applyProtection="1">
      <alignment horizontal="center" vertical="center" wrapText="1"/>
      <protection locked="0"/>
    </xf>
    <xf numFmtId="166" fontId="11" fillId="0" borderId="3" xfId="2" applyNumberFormat="1" applyFont="1" applyBorder="1" applyAlignment="1" applyProtection="1">
      <alignment horizontal="center" vertical="center" wrapText="1"/>
      <protection locked="0"/>
    </xf>
    <xf numFmtId="0" fontId="8" fillId="0" borderId="29" xfId="0" applyFont="1" applyBorder="1" applyAlignment="1">
      <alignment horizontal="center" vertical="center" wrapText="1"/>
    </xf>
    <xf numFmtId="0" fontId="11" fillId="0" borderId="9" xfId="0" applyFont="1" applyBorder="1" applyAlignment="1" applyProtection="1">
      <alignment horizontal="center" vertical="center" wrapText="1"/>
      <protection locked="0"/>
    </xf>
    <xf numFmtId="0" fontId="11" fillId="0" borderId="1" xfId="2" applyFont="1" applyBorder="1" applyAlignment="1" applyProtection="1">
      <alignment horizontal="center" vertical="center" wrapText="1"/>
      <protection locked="0"/>
    </xf>
    <xf numFmtId="164" fontId="11" fillId="0" borderId="1" xfId="0" applyNumberFormat="1" applyFont="1" applyBorder="1" applyAlignment="1" applyProtection="1">
      <alignment horizontal="center" vertical="center" wrapText="1"/>
      <protection locked="0"/>
    </xf>
    <xf numFmtId="0" fontId="11" fillId="0" borderId="1" xfId="2" applyFont="1" applyBorder="1" applyAlignment="1" applyProtection="1">
      <alignment vertical="center" wrapText="1"/>
      <protection locked="0"/>
    </xf>
    <xf numFmtId="0" fontId="11" fillId="0" borderId="1" xfId="0" applyFont="1" applyBorder="1" applyAlignment="1" applyProtection="1">
      <alignment vertical="center" wrapText="1"/>
      <protection locked="0"/>
    </xf>
    <xf numFmtId="164" fontId="11" fillId="0" borderId="1" xfId="0" applyNumberFormat="1" applyFont="1" applyBorder="1" applyAlignment="1" applyProtection="1">
      <alignment vertical="center" wrapText="1"/>
      <protection locked="0"/>
    </xf>
    <xf numFmtId="166" fontId="11" fillId="0" borderId="1" xfId="0" applyNumberFormat="1" applyFont="1" applyBorder="1" applyAlignment="1" applyProtection="1">
      <alignment vertical="center" wrapText="1"/>
      <protection locked="0"/>
    </xf>
    <xf numFmtId="14" fontId="11" fillId="0" borderId="1" xfId="0" applyNumberFormat="1" applyFont="1" applyBorder="1" applyAlignment="1" applyProtection="1">
      <alignment vertical="center" wrapText="1"/>
      <protection locked="0"/>
    </xf>
    <xf numFmtId="0" fontId="17" fillId="0" borderId="1" xfId="0" applyFont="1" applyBorder="1" applyAlignment="1">
      <alignment vertical="center"/>
    </xf>
    <xf numFmtId="0" fontId="17" fillId="0" borderId="1" xfId="0" applyFont="1" applyBorder="1" applyAlignment="1">
      <alignment vertical="center" wrapText="1"/>
    </xf>
    <xf numFmtId="6" fontId="17" fillId="0" borderId="1" xfId="0" applyNumberFormat="1" applyFont="1" applyBorder="1" applyAlignment="1">
      <alignment vertical="center" wrapText="1"/>
    </xf>
    <xf numFmtId="8" fontId="17" fillId="0" borderId="1" xfId="0" applyNumberFormat="1" applyFont="1" applyBorder="1" applyAlignment="1">
      <alignment vertical="center" wrapText="1"/>
    </xf>
    <xf numFmtId="0" fontId="8" fillId="0" borderId="1" xfId="0" applyFont="1" applyBorder="1" applyAlignment="1">
      <alignment vertical="center" wrapText="1"/>
    </xf>
    <xf numFmtId="14" fontId="17" fillId="0" borderId="1" xfId="0" applyNumberFormat="1" applyFont="1" applyBorder="1" applyAlignment="1">
      <alignment vertical="center" wrapText="1"/>
    </xf>
    <xf numFmtId="14" fontId="8" fillId="0" borderId="1" xfId="0" applyNumberFormat="1" applyFont="1" applyBorder="1" applyAlignment="1">
      <alignment vertical="center" wrapText="1"/>
    </xf>
    <xf numFmtId="0" fontId="17" fillId="0" borderId="13" xfId="0" applyFont="1" applyBorder="1" applyAlignment="1">
      <alignment vertical="center" wrapText="1"/>
    </xf>
    <xf numFmtId="0" fontId="17" fillId="0" borderId="10" xfId="0" applyFont="1" applyBorder="1" applyAlignment="1">
      <alignment vertical="center"/>
    </xf>
    <xf numFmtId="0" fontId="17" fillId="0" borderId="10" xfId="0" applyFont="1" applyBorder="1" applyAlignment="1">
      <alignment vertical="center" wrapText="1"/>
    </xf>
    <xf numFmtId="8" fontId="17" fillId="0" borderId="10" xfId="0" applyNumberFormat="1" applyFont="1" applyBorder="1" applyAlignment="1">
      <alignment vertical="center" wrapText="1"/>
    </xf>
    <xf numFmtId="0" fontId="8" fillId="0" borderId="10" xfId="0" applyFont="1" applyBorder="1" applyAlignment="1">
      <alignment vertical="center" wrapText="1"/>
    </xf>
    <xf numFmtId="14" fontId="17" fillId="0" borderId="10" xfId="0" applyNumberFormat="1" applyFont="1" applyBorder="1" applyAlignment="1">
      <alignment vertical="center" wrapText="1"/>
    </xf>
    <xf numFmtId="14" fontId="8" fillId="0" borderId="10" xfId="0" applyNumberFormat="1" applyFont="1" applyBorder="1" applyAlignment="1">
      <alignment vertical="center" wrapText="1"/>
    </xf>
    <xf numFmtId="8" fontId="17" fillId="0" borderId="13" xfId="0" applyNumberFormat="1" applyFont="1" applyBorder="1" applyAlignment="1">
      <alignment vertical="center" wrapText="1"/>
    </xf>
    <xf numFmtId="0" fontId="8" fillId="0" borderId="13" xfId="0" applyFont="1" applyBorder="1" applyAlignment="1">
      <alignment vertical="center" wrapText="1"/>
    </xf>
    <xf numFmtId="14" fontId="17" fillId="0" borderId="13" xfId="0" applyNumberFormat="1" applyFont="1" applyBorder="1" applyAlignment="1">
      <alignment vertical="center" wrapText="1"/>
    </xf>
    <xf numFmtId="14" fontId="8" fillId="0" borderId="13" xfId="0" applyNumberFormat="1" applyFont="1" applyBorder="1" applyAlignment="1">
      <alignment vertical="center" wrapText="1"/>
    </xf>
    <xf numFmtId="0" fontId="8" fillId="0" borderId="0" xfId="0" applyFont="1" applyAlignment="1">
      <alignment vertical="center" wrapText="1"/>
    </xf>
    <xf numFmtId="0" fontId="8" fillId="0" borderId="19" xfId="0" applyFont="1" applyBorder="1" applyAlignment="1">
      <alignment vertical="center"/>
    </xf>
    <xf numFmtId="14" fontId="8" fillId="0" borderId="19" xfId="0" applyNumberFormat="1" applyFont="1" applyBorder="1" applyAlignment="1">
      <alignment vertical="center"/>
    </xf>
    <xf numFmtId="0" fontId="8" fillId="0" borderId="13" xfId="0" applyFont="1" applyBorder="1" applyAlignment="1">
      <alignment vertical="center"/>
    </xf>
    <xf numFmtId="0" fontId="8" fillId="0" borderId="0" xfId="0" applyFont="1" applyAlignment="1">
      <alignment vertical="center"/>
    </xf>
    <xf numFmtId="0" fontId="8" fillId="0" borderId="18" xfId="0" applyFont="1" applyBorder="1" applyAlignment="1">
      <alignment vertical="center"/>
    </xf>
    <xf numFmtId="0" fontId="8" fillId="0" borderId="18" xfId="0" applyFont="1" applyBorder="1" applyAlignment="1">
      <alignment vertical="center" wrapText="1"/>
    </xf>
    <xf numFmtId="0" fontId="8" fillId="0" borderId="29" xfId="0" applyFont="1" applyBorder="1" applyAlignment="1">
      <alignment vertical="center"/>
    </xf>
    <xf numFmtId="0" fontId="8" fillId="0" borderId="1" xfId="0" applyFont="1" applyBorder="1" applyAlignment="1">
      <alignment vertical="center"/>
    </xf>
    <xf numFmtId="169" fontId="8" fillId="0" borderId="1" xfId="0" applyNumberFormat="1" applyFont="1" applyBorder="1" applyAlignment="1">
      <alignment vertical="center"/>
    </xf>
    <xf numFmtId="14" fontId="8" fillId="0" borderId="1" xfId="0" applyNumberFormat="1" applyFont="1" applyBorder="1" applyAlignment="1">
      <alignment vertical="center"/>
    </xf>
    <xf numFmtId="0" fontId="8" fillId="0" borderId="10" xfId="0" applyFont="1" applyBorder="1" applyAlignment="1">
      <alignment vertical="center"/>
    </xf>
    <xf numFmtId="169" fontId="8" fillId="0" borderId="10" xfId="0" applyNumberFormat="1" applyFont="1" applyBorder="1" applyAlignment="1">
      <alignment vertical="center"/>
    </xf>
    <xf numFmtId="14" fontId="8" fillId="0" borderId="10" xfId="0" applyNumberFormat="1" applyFont="1" applyBorder="1" applyAlignment="1">
      <alignment vertical="center"/>
    </xf>
    <xf numFmtId="8" fontId="8" fillId="0" borderId="1" xfId="0" applyNumberFormat="1" applyFont="1" applyBorder="1" applyAlignment="1">
      <alignment vertical="center"/>
    </xf>
    <xf numFmtId="8" fontId="8" fillId="0" borderId="10" xfId="0" applyNumberFormat="1" applyFont="1" applyBorder="1" applyAlignment="1">
      <alignment vertical="center"/>
    </xf>
    <xf numFmtId="169" fontId="8" fillId="0" borderId="18" xfId="0" applyNumberFormat="1" applyFont="1" applyBorder="1" applyAlignment="1">
      <alignment vertical="center"/>
    </xf>
    <xf numFmtId="14" fontId="8" fillId="0" borderId="18" xfId="0" applyNumberFormat="1" applyFont="1" applyBorder="1" applyAlignment="1">
      <alignment vertical="center"/>
    </xf>
    <xf numFmtId="169" fontId="8" fillId="0" borderId="13" xfId="0" applyNumberFormat="1" applyFont="1" applyBorder="1" applyAlignment="1">
      <alignment horizontal="center" vertical="center"/>
    </xf>
    <xf numFmtId="8" fontId="8" fillId="0" borderId="18" xfId="0" applyNumberFormat="1" applyFont="1" applyBorder="1" applyAlignment="1">
      <alignment horizontal="center" vertical="center" wrapText="1"/>
    </xf>
    <xf numFmtId="169" fontId="8" fillId="0" borderId="18" xfId="0" applyNumberFormat="1" applyFont="1" applyBorder="1" applyAlignment="1">
      <alignment horizontal="center" vertical="center" wrapText="1"/>
    </xf>
    <xf numFmtId="14" fontId="8" fillId="0" borderId="18" xfId="0" applyNumberFormat="1" applyFont="1" applyBorder="1" applyAlignment="1">
      <alignment horizontal="center" vertical="center" wrapText="1"/>
    </xf>
    <xf numFmtId="169" fontId="8" fillId="0" borderId="13" xfId="0" applyNumberFormat="1" applyFont="1" applyBorder="1" applyAlignment="1">
      <alignment horizontal="center" vertical="center" wrapText="1"/>
    </xf>
    <xf numFmtId="0" fontId="17" fillId="0" borderId="15" xfId="0" applyFont="1" applyBorder="1" applyAlignment="1">
      <alignment wrapText="1"/>
    </xf>
    <xf numFmtId="0" fontId="17" fillId="0" borderId="13" xfId="0" applyFont="1" applyBorder="1" applyAlignment="1">
      <alignment wrapText="1"/>
    </xf>
    <xf numFmtId="0" fontId="11" fillId="6" borderId="10" xfId="0" applyFont="1" applyFill="1" applyBorder="1" applyAlignment="1" applyProtection="1">
      <alignment horizontal="center" vertical="center" wrapText="1"/>
      <protection locked="0"/>
    </xf>
    <xf numFmtId="0" fontId="17" fillId="7" borderId="33" xfId="0" applyFont="1" applyFill="1" applyBorder="1" applyAlignment="1">
      <alignment horizontal="center" vertical="center" wrapText="1"/>
    </xf>
    <xf numFmtId="0" fontId="11" fillId="6" borderId="18" xfId="0" applyFont="1" applyFill="1" applyBorder="1" applyAlignment="1" applyProtection="1">
      <alignment horizontal="center" vertical="center" wrapText="1"/>
      <protection locked="0"/>
    </xf>
    <xf numFmtId="169" fontId="11" fillId="6" borderId="18" xfId="0" applyNumberFormat="1" applyFont="1" applyFill="1" applyBorder="1" applyAlignment="1" applyProtection="1">
      <alignment horizontal="center" vertical="center" wrapText="1"/>
      <protection locked="0"/>
    </xf>
    <xf numFmtId="166" fontId="11" fillId="6" borderId="18" xfId="0" applyNumberFormat="1" applyFont="1" applyFill="1" applyBorder="1" applyAlignment="1" applyProtection="1">
      <alignment horizontal="center" vertical="center" wrapText="1"/>
      <protection locked="0"/>
    </xf>
    <xf numFmtId="0" fontId="24" fillId="0" borderId="13" xfId="0" applyFont="1" applyBorder="1" applyAlignment="1">
      <alignment horizontal="center" vertical="center"/>
    </xf>
    <xf numFmtId="0" fontId="24" fillId="0" borderId="13" xfId="0" applyFont="1" applyBorder="1" applyAlignment="1">
      <alignment horizontal="center" vertical="center" wrapText="1"/>
    </xf>
    <xf numFmtId="0" fontId="24" fillId="0" borderId="13" xfId="0" applyFont="1" applyBorder="1"/>
    <xf numFmtId="0" fontId="25" fillId="7" borderId="13" xfId="0" applyFont="1" applyFill="1" applyBorder="1" applyAlignment="1">
      <alignment horizontal="center" vertical="center" wrapText="1"/>
    </xf>
    <xf numFmtId="14" fontId="24" fillId="0" borderId="13" xfId="0" applyNumberFormat="1" applyFont="1" applyBorder="1"/>
    <xf numFmtId="166" fontId="11" fillId="0" borderId="18" xfId="0" applyNumberFormat="1" applyFont="1" applyBorder="1" applyAlignment="1" applyProtection="1">
      <alignment horizontal="center" vertical="center" wrapText="1"/>
      <protection locked="0"/>
    </xf>
    <xf numFmtId="14" fontId="11" fillId="6" borderId="18" xfId="0" applyNumberFormat="1" applyFont="1" applyFill="1" applyBorder="1" applyAlignment="1" applyProtection="1">
      <alignment horizontal="center" vertical="center" wrapText="1"/>
      <protection locked="0"/>
    </xf>
    <xf numFmtId="14" fontId="0" fillId="0" borderId="13" xfId="0" applyNumberFormat="1" applyBorder="1"/>
    <xf numFmtId="0" fontId="24" fillId="0" borderId="13" xfId="0" applyFont="1" applyBorder="1" applyAlignment="1">
      <alignment wrapText="1"/>
    </xf>
    <xf numFmtId="0" fontId="11" fillId="0" borderId="14" xfId="0" applyFont="1" applyBorder="1" applyAlignment="1">
      <alignment wrapText="1"/>
    </xf>
    <xf numFmtId="0" fontId="11" fillId="0" borderId="15" xfId="0" applyFont="1" applyBorder="1" applyAlignment="1">
      <alignment wrapText="1"/>
    </xf>
    <xf numFmtId="8" fontId="11" fillId="0" borderId="15" xfId="0" applyNumberFormat="1" applyFont="1" applyBorder="1" applyAlignment="1">
      <alignment wrapText="1"/>
    </xf>
    <xf numFmtId="0" fontId="11" fillId="0" borderId="29" xfId="0" applyFont="1" applyBorder="1" applyAlignment="1">
      <alignment wrapText="1"/>
    </xf>
    <xf numFmtId="14" fontId="11" fillId="0" borderId="15" xfId="0" applyNumberFormat="1" applyFont="1" applyBorder="1" applyAlignment="1">
      <alignment wrapText="1"/>
    </xf>
    <xf numFmtId="0" fontId="11" fillId="0" borderId="19" xfId="0" applyFont="1" applyBorder="1" applyAlignment="1">
      <alignment wrapText="1"/>
    </xf>
    <xf numFmtId="0" fontId="17" fillId="0" borderId="20" xfId="0" applyFont="1" applyBorder="1" applyAlignment="1">
      <alignment wrapText="1"/>
    </xf>
    <xf numFmtId="0" fontId="11" fillId="0" borderId="28" xfId="0" applyFont="1" applyBorder="1" applyAlignment="1">
      <alignment wrapText="1"/>
    </xf>
    <xf numFmtId="8" fontId="11" fillId="0" borderId="28" xfId="0" applyNumberFormat="1" applyFont="1" applyBorder="1" applyAlignment="1">
      <alignment wrapText="1"/>
    </xf>
    <xf numFmtId="14" fontId="11" fillId="0" borderId="28" xfId="0" applyNumberFormat="1" applyFont="1" applyBorder="1" applyAlignment="1">
      <alignment wrapText="1"/>
    </xf>
    <xf numFmtId="0" fontId="17" fillId="0" borderId="33" xfId="0" applyFont="1" applyBorder="1" applyAlignment="1">
      <alignment wrapText="1"/>
    </xf>
    <xf numFmtId="0" fontId="11" fillId="0" borderId="34" xfId="0" applyFont="1" applyBorder="1" applyAlignment="1">
      <alignment wrapText="1"/>
    </xf>
    <xf numFmtId="0" fontId="11" fillId="0" borderId="35" xfId="0" applyFont="1" applyBorder="1" applyAlignment="1">
      <alignment wrapText="1"/>
    </xf>
    <xf numFmtId="8" fontId="11" fillId="0" borderId="35" xfId="0" applyNumberFormat="1" applyFont="1" applyBorder="1" applyAlignment="1">
      <alignment wrapText="1"/>
    </xf>
    <xf numFmtId="3" fontId="17" fillId="0" borderId="0" xfId="0" applyNumberFormat="1" applyFont="1"/>
    <xf numFmtId="3" fontId="17" fillId="0" borderId="13" xfId="0" applyNumberFormat="1" applyFont="1" applyBorder="1"/>
    <xf numFmtId="0" fontId="11" fillId="0" borderId="32" xfId="0" applyFont="1" applyBorder="1" applyAlignment="1">
      <alignment wrapText="1"/>
    </xf>
    <xf numFmtId="14" fontId="11" fillId="0" borderId="35" xfId="0" applyNumberFormat="1" applyFont="1" applyBorder="1" applyAlignment="1">
      <alignment wrapText="1"/>
    </xf>
    <xf numFmtId="0" fontId="11" fillId="0" borderId="0" xfId="0" applyFont="1" applyAlignment="1">
      <alignment wrapText="1"/>
    </xf>
    <xf numFmtId="0" fontId="11" fillId="0" borderId="18" xfId="0" applyFont="1" applyBorder="1" applyAlignment="1">
      <alignment wrapText="1"/>
    </xf>
    <xf numFmtId="0" fontId="17" fillId="0" borderId="29" xfId="0" applyFont="1" applyBorder="1" applyAlignment="1">
      <alignment wrapText="1"/>
    </xf>
    <xf numFmtId="8" fontId="11" fillId="0" borderId="29" xfId="0" applyNumberFormat="1" applyFont="1" applyBorder="1" applyAlignment="1">
      <alignment wrapText="1"/>
    </xf>
    <xf numFmtId="14" fontId="11" fillId="0" borderId="29" xfId="0" applyNumberFormat="1" applyFont="1" applyBorder="1" applyAlignment="1">
      <alignment wrapText="1"/>
    </xf>
    <xf numFmtId="0" fontId="11" fillId="0" borderId="31" xfId="0" applyFont="1" applyBorder="1" applyAlignment="1">
      <alignment wrapText="1"/>
    </xf>
    <xf numFmtId="0" fontId="28" fillId="0" borderId="29" xfId="0" applyFont="1" applyBorder="1" applyAlignment="1">
      <alignment wrapText="1"/>
    </xf>
    <xf numFmtId="0" fontId="11" fillId="0" borderId="13" xfId="0" applyFont="1" applyBorder="1" applyAlignment="1">
      <alignment wrapText="1"/>
    </xf>
    <xf numFmtId="0" fontId="11" fillId="0" borderId="21" xfId="0" applyFont="1" applyBorder="1" applyAlignment="1">
      <alignment wrapText="1"/>
    </xf>
    <xf numFmtId="0" fontId="11" fillId="0" borderId="24" xfId="0" applyFont="1" applyBorder="1" applyAlignment="1" applyProtection="1">
      <alignment horizontal="center" vertical="center" wrapText="1"/>
      <protection locked="0"/>
    </xf>
    <xf numFmtId="8" fontId="11" fillId="0" borderId="13" xfId="0" applyNumberFormat="1" applyFont="1" applyBorder="1" applyAlignment="1">
      <alignment wrapText="1"/>
    </xf>
    <xf numFmtId="14" fontId="11" fillId="0" borderId="13" xfId="0" applyNumberFormat="1" applyFont="1" applyBorder="1" applyAlignment="1">
      <alignment wrapText="1"/>
    </xf>
    <xf numFmtId="14" fontId="11" fillId="0" borderId="16" xfId="0" applyNumberFormat="1" applyFont="1" applyBorder="1" applyAlignment="1">
      <alignment horizontal="center" vertical="center" wrapText="1"/>
    </xf>
    <xf numFmtId="0" fontId="11" fillId="0" borderId="18" xfId="3" applyFont="1" applyBorder="1" applyAlignment="1" applyProtection="1">
      <alignment horizontal="center" vertical="center" wrapText="1"/>
      <protection locked="0"/>
    </xf>
    <xf numFmtId="14" fontId="11" fillId="8" borderId="18" xfId="3" applyNumberFormat="1" applyFont="1" applyFill="1" applyBorder="1" applyAlignment="1" applyProtection="1">
      <alignment horizontal="center" vertical="center" wrapText="1"/>
      <protection locked="0"/>
    </xf>
    <xf numFmtId="14" fontId="11" fillId="0" borderId="14" xfId="0" applyNumberFormat="1" applyFont="1" applyBorder="1" applyAlignment="1">
      <alignment horizontal="center" vertical="center" wrapText="1"/>
    </xf>
    <xf numFmtId="0" fontId="11" fillId="0" borderId="26" xfId="2" applyFont="1" applyBorder="1" applyAlignment="1" applyProtection="1">
      <alignment horizontal="center" vertical="center" wrapText="1"/>
      <protection locked="0"/>
    </xf>
    <xf numFmtId="0" fontId="15" fillId="0" borderId="14" xfId="0" applyFont="1" applyBorder="1" applyAlignment="1" applyProtection="1">
      <alignment horizontal="center" vertical="center" wrapText="1"/>
      <protection locked="0"/>
    </xf>
    <xf numFmtId="0" fontId="0" fillId="0" borderId="14" xfId="0" applyBorder="1"/>
    <xf numFmtId="14" fontId="11" fillId="0" borderId="15" xfId="0" applyNumberFormat="1" applyFont="1" applyBorder="1" applyAlignment="1">
      <alignment horizontal="center" vertical="center" wrapText="1"/>
    </xf>
    <xf numFmtId="0" fontId="11" fillId="0" borderId="21" xfId="0" applyFont="1" applyBorder="1" applyAlignment="1">
      <alignment horizontal="center" vertical="center" wrapText="1"/>
    </xf>
    <xf numFmtId="14" fontId="15" fillId="0" borderId="19" xfId="0" applyNumberFormat="1" applyFont="1" applyBorder="1" applyAlignment="1" applyProtection="1">
      <alignment horizontal="center" vertical="center" wrapText="1"/>
      <protection locked="0"/>
    </xf>
    <xf numFmtId="14" fontId="0" fillId="0" borderId="0" xfId="0" applyNumberFormat="1"/>
    <xf numFmtId="14" fontId="11" fillId="0" borderId="26" xfId="0" applyNumberFormat="1" applyFont="1" applyBorder="1" applyAlignment="1">
      <alignment horizontal="center" vertical="center" wrapText="1"/>
    </xf>
    <xf numFmtId="0" fontId="16" fillId="0" borderId="2" xfId="0" applyFont="1" applyBorder="1" applyAlignment="1">
      <alignment horizontal="center" vertical="center" wrapText="1"/>
    </xf>
    <xf numFmtId="0" fontId="8" fillId="0" borderId="19" xfId="0" applyFont="1" applyBorder="1" applyAlignment="1" applyProtection="1">
      <alignment horizontal="center" vertical="center" wrapText="1"/>
      <protection locked="0"/>
    </xf>
    <xf numFmtId="14" fontId="8" fillId="0" borderId="0" xfId="0" applyNumberFormat="1" applyFont="1" applyAlignment="1">
      <alignment horizontal="center" vertical="center"/>
    </xf>
    <xf numFmtId="173" fontId="24" fillId="0" borderId="13" xfId="0" applyNumberFormat="1" applyFont="1" applyBorder="1"/>
    <xf numFmtId="0" fontId="11" fillId="0" borderId="2"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10" xfId="0" applyFont="1" applyBorder="1" applyAlignment="1" applyProtection="1">
      <alignment horizontal="center" vertical="center" wrapText="1"/>
      <protection locked="0"/>
    </xf>
    <xf numFmtId="166" fontId="11" fillId="0" borderId="21" xfId="0" applyNumberFormat="1" applyFont="1" applyBorder="1" applyAlignment="1" applyProtection="1">
      <alignment horizontal="center" vertical="center" wrapText="1"/>
      <protection locked="0"/>
    </xf>
    <xf numFmtId="44" fontId="8" fillId="0" borderId="7" xfId="1" applyFont="1" applyBorder="1" applyAlignment="1">
      <alignment horizontal="center" vertical="center"/>
    </xf>
    <xf numFmtId="0" fontId="0" fillId="0" borderId="18" xfId="0" applyBorder="1"/>
    <xf numFmtId="0" fontId="17" fillId="0" borderId="13" xfId="0" applyFont="1" applyBorder="1" applyAlignment="1">
      <alignment horizontal="center" vertical="center" wrapText="1"/>
    </xf>
    <xf numFmtId="14" fontId="11" fillId="0" borderId="8" xfId="2" applyNumberFormat="1" applyFont="1" applyBorder="1" applyAlignment="1" applyProtection="1">
      <alignment horizontal="center" vertical="center" wrapText="1"/>
      <protection locked="0"/>
    </xf>
    <xf numFmtId="14" fontId="11" fillId="8" borderId="13" xfId="0" applyNumberFormat="1" applyFont="1" applyFill="1" applyBorder="1" applyAlignment="1">
      <alignment wrapText="1"/>
    </xf>
    <xf numFmtId="0" fontId="8" fillId="0" borderId="18" xfId="0" applyFont="1" applyBorder="1" applyAlignment="1" applyProtection="1">
      <alignment horizontal="center" vertical="center" wrapText="1"/>
      <protection locked="0"/>
    </xf>
    <xf numFmtId="0" fontId="8" fillId="0" borderId="36" xfId="0" applyFont="1" applyBorder="1" applyAlignment="1">
      <alignment horizontal="center" vertical="center"/>
    </xf>
    <xf numFmtId="0" fontId="8" fillId="0" borderId="32" xfId="0" applyFont="1" applyBorder="1" applyAlignment="1">
      <alignment vertical="center"/>
    </xf>
    <xf numFmtId="14" fontId="8" fillId="0" borderId="32" xfId="0" applyNumberFormat="1" applyFont="1" applyBorder="1" applyAlignment="1">
      <alignment vertical="center"/>
    </xf>
    <xf numFmtId="0" fontId="24" fillId="0" borderId="18" xfId="0" applyFont="1" applyBorder="1"/>
    <xf numFmtId="0" fontId="30" fillId="0" borderId="3" xfId="0" applyFont="1" applyBorder="1" applyAlignment="1" applyProtection="1">
      <alignment horizontal="center" vertical="center" wrapText="1"/>
      <protection locked="0"/>
    </xf>
    <xf numFmtId="0" fontId="16" fillId="0" borderId="7" xfId="0" applyFont="1" applyBorder="1" applyAlignment="1">
      <alignment horizontal="center" vertical="center"/>
    </xf>
    <xf numFmtId="0" fontId="16" fillId="0" borderId="17" xfId="0" applyFont="1" applyBorder="1" applyAlignment="1">
      <alignment horizontal="center" vertical="center"/>
    </xf>
    <xf numFmtId="164" fontId="11" fillId="0" borderId="13" xfId="0" applyNumberFormat="1" applyFont="1" applyBorder="1" applyAlignment="1" applyProtection="1">
      <alignment horizontal="center" vertical="center" wrapText="1"/>
      <protection locked="0"/>
    </xf>
    <xf numFmtId="165" fontId="11" fillId="0" borderId="8" xfId="2" applyNumberFormat="1" applyFont="1" applyBorder="1" applyAlignment="1" applyProtection="1">
      <alignment horizontal="center" vertical="center" wrapText="1"/>
      <protection locked="0"/>
    </xf>
    <xf numFmtId="164" fontId="11" fillId="0" borderId="2" xfId="0" applyNumberFormat="1" applyFont="1" applyBorder="1" applyAlignment="1" applyProtection="1">
      <alignment horizontal="center" vertical="center" wrapText="1"/>
      <protection locked="0"/>
    </xf>
    <xf numFmtId="0" fontId="11" fillId="6" borderId="2" xfId="0" applyFont="1" applyFill="1" applyBorder="1" applyAlignment="1" applyProtection="1">
      <alignment horizontal="center" vertical="center" wrapText="1"/>
      <protection locked="0"/>
    </xf>
    <xf numFmtId="166" fontId="11" fillId="0" borderId="8" xfId="2" applyNumberFormat="1" applyFont="1" applyBorder="1" applyAlignment="1" applyProtection="1">
      <alignment horizontal="center" vertical="center" wrapText="1"/>
      <protection locked="0"/>
    </xf>
    <xf numFmtId="166" fontId="11" fillId="0" borderId="2" xfId="0" applyNumberFormat="1" applyFont="1" applyBorder="1" applyAlignment="1" applyProtection="1">
      <alignment horizontal="center" vertical="center" wrapText="1"/>
      <protection locked="0"/>
    </xf>
    <xf numFmtId="14" fontId="11" fillId="0" borderId="2" xfId="0" applyNumberFormat="1" applyFont="1" applyBorder="1" applyAlignment="1" applyProtection="1">
      <alignment horizontal="center" vertical="center" wrapText="1"/>
      <protection locked="0"/>
    </xf>
    <xf numFmtId="164" fontId="11" fillId="0" borderId="18" xfId="0" applyNumberFormat="1" applyFont="1" applyBorder="1" applyAlignment="1" applyProtection="1">
      <alignment horizontal="center" vertical="center" wrapText="1"/>
      <protection locked="0"/>
    </xf>
    <xf numFmtId="14" fontId="11" fillId="0" borderId="18" xfId="0" applyNumberFormat="1" applyFont="1" applyBorder="1" applyAlignment="1" applyProtection="1">
      <alignment horizontal="center" vertical="center" wrapText="1"/>
      <protection locked="0"/>
    </xf>
    <xf numFmtId="0" fontId="29" fillId="0" borderId="13" xfId="0" applyFont="1" applyBorder="1" applyAlignment="1">
      <alignment wrapText="1"/>
    </xf>
    <xf numFmtId="0" fontId="16" fillId="0" borderId="21" xfId="0" applyFont="1" applyBorder="1" applyAlignment="1">
      <alignment horizontal="center" vertical="center" wrapText="1"/>
    </xf>
    <xf numFmtId="0" fontId="11" fillId="0" borderId="2" xfId="2" applyFont="1" applyBorder="1" applyAlignment="1" applyProtection="1">
      <alignment horizontal="center" vertical="center" wrapText="1"/>
      <protection locked="0"/>
    </xf>
    <xf numFmtId="0" fontId="0" fillId="0" borderId="14" xfId="0" applyBorder="1" applyAlignment="1">
      <alignment wrapText="1"/>
    </xf>
    <xf numFmtId="0" fontId="11" fillId="0" borderId="26" xfId="0" applyFont="1" applyBorder="1" applyAlignment="1">
      <alignment wrapText="1"/>
    </xf>
    <xf numFmtId="0" fontId="11" fillId="3" borderId="14" xfId="0" applyFont="1" applyFill="1" applyBorder="1" applyAlignment="1" applyProtection="1">
      <alignment horizontal="center" vertical="center" wrapText="1"/>
      <protection locked="0"/>
    </xf>
    <xf numFmtId="14" fontId="11" fillId="0" borderId="18" xfId="0" applyNumberFormat="1" applyFont="1" applyBorder="1" applyAlignment="1">
      <alignment wrapText="1"/>
    </xf>
    <xf numFmtId="0" fontId="11" fillId="3" borderId="21" xfId="0" applyFont="1" applyFill="1" applyBorder="1" applyAlignment="1" applyProtection="1">
      <alignment horizontal="center" vertical="center" wrapText="1"/>
      <protection locked="0"/>
    </xf>
    <xf numFmtId="0" fontId="0" fillId="0" borderId="15" xfId="0" applyBorder="1" applyAlignment="1">
      <alignment wrapText="1"/>
    </xf>
    <xf numFmtId="14" fontId="11" fillId="0" borderId="28" xfId="0" applyNumberFormat="1" applyFont="1" applyBorder="1" applyAlignment="1">
      <alignment horizontal="center" vertical="center" wrapText="1"/>
    </xf>
    <xf numFmtId="0" fontId="11" fillId="0" borderId="35" xfId="0" applyFont="1" applyBorder="1" applyAlignment="1">
      <alignment horizontal="center" vertical="center" wrapText="1"/>
    </xf>
    <xf numFmtId="14" fontId="11" fillId="0" borderId="29" xfId="0" applyNumberFormat="1" applyFont="1" applyBorder="1" applyAlignment="1">
      <alignment horizontal="center" vertical="center" wrapText="1"/>
    </xf>
    <xf numFmtId="0" fontId="11" fillId="0" borderId="29" xfId="0" applyFont="1" applyBorder="1" applyAlignment="1">
      <alignment horizontal="center" vertical="center" wrapText="1"/>
    </xf>
    <xf numFmtId="0" fontId="11" fillId="0" borderId="18" xfId="0" applyFont="1" applyBorder="1" applyAlignment="1">
      <alignment horizontal="center" vertical="center" wrapText="1"/>
    </xf>
    <xf numFmtId="14" fontId="0" fillId="0" borderId="13" xfId="0" applyNumberFormat="1" applyBorder="1" applyAlignment="1">
      <alignment horizontal="center" vertical="center"/>
    </xf>
    <xf numFmtId="8" fontId="11" fillId="0" borderId="14" xfId="0" applyNumberFormat="1" applyFont="1" applyBorder="1" applyAlignment="1">
      <alignment wrapText="1"/>
    </xf>
    <xf numFmtId="0" fontId="8" fillId="0" borderId="15" xfId="0" applyFont="1" applyBorder="1" applyAlignment="1" applyProtection="1">
      <alignment horizontal="center" vertical="center" wrapText="1"/>
      <protection locked="0"/>
    </xf>
    <xf numFmtId="0" fontId="8" fillId="0" borderId="0" xfId="0" applyFont="1"/>
    <xf numFmtId="0" fontId="0" fillId="7" borderId="0" xfId="0" applyFill="1"/>
    <xf numFmtId="0" fontId="34" fillId="7" borderId="0" xfId="0" applyFont="1" applyFill="1"/>
    <xf numFmtId="14" fontId="17" fillId="0" borderId="18" xfId="0" applyNumberFormat="1" applyFont="1" applyBorder="1" applyAlignment="1">
      <alignment horizontal="center" vertical="center"/>
    </xf>
    <xf numFmtId="14" fontId="17" fillId="0" borderId="13" xfId="0" applyNumberFormat="1" applyFont="1" applyBorder="1" applyAlignment="1">
      <alignment horizontal="center" vertical="center"/>
    </xf>
    <xf numFmtId="0" fontId="29" fillId="0" borderId="0" xfId="0" applyFont="1"/>
    <xf numFmtId="14" fontId="17" fillId="0" borderId="3" xfId="0" applyNumberFormat="1" applyFont="1" applyBorder="1" applyAlignment="1" applyProtection="1">
      <alignment horizontal="center" vertical="center" wrapText="1"/>
      <protection locked="0"/>
    </xf>
    <xf numFmtId="0" fontId="17" fillId="0" borderId="3" xfId="0" applyFont="1" applyBorder="1" applyAlignment="1" applyProtection="1">
      <alignment horizontal="center" vertical="center" wrapText="1"/>
      <protection locked="0"/>
    </xf>
    <xf numFmtId="14" fontId="11" fillId="0" borderId="6" xfId="0" applyNumberFormat="1" applyFont="1" applyBorder="1" applyAlignment="1" applyProtection="1">
      <alignment horizontal="center" vertical="center" wrapText="1"/>
      <protection locked="0"/>
    </xf>
    <xf numFmtId="14" fontId="8" fillId="0" borderId="0" xfId="0" applyNumberFormat="1" applyFont="1" applyAlignment="1">
      <alignment vertical="center"/>
    </xf>
    <xf numFmtId="15" fontId="8" fillId="0" borderId="8" xfId="0" applyNumberFormat="1" applyFont="1" applyBorder="1" applyAlignment="1" applyProtection="1">
      <alignment horizontal="center" vertical="center" wrapText="1"/>
      <protection locked="0"/>
    </xf>
    <xf numFmtId="0" fontId="8" fillId="0" borderId="26" xfId="0" applyFont="1" applyBorder="1" applyAlignment="1">
      <alignment vertical="center"/>
    </xf>
    <xf numFmtId="0" fontId="26" fillId="0" borderId="0" xfId="0" applyFont="1"/>
    <xf numFmtId="0" fontId="27" fillId="0" borderId="0" xfId="0" applyFont="1"/>
    <xf numFmtId="4" fontId="27" fillId="0" borderId="0" xfId="0" applyNumberFormat="1" applyFont="1"/>
    <xf numFmtId="0" fontId="43" fillId="7" borderId="0" xfId="0" applyFont="1" applyFill="1" applyAlignment="1">
      <alignment horizontal="left" vertical="center"/>
    </xf>
    <xf numFmtId="0" fontId="44" fillId="7" borderId="0" xfId="0" applyFont="1" applyFill="1" applyAlignment="1">
      <alignment horizontal="left" vertical="center"/>
    </xf>
    <xf numFmtId="0" fontId="8" fillId="0" borderId="32" xfId="0" applyFont="1" applyBorder="1" applyAlignment="1">
      <alignment vertical="center" wrapText="1"/>
    </xf>
    <xf numFmtId="14" fontId="8" fillId="0" borderId="21" xfId="0" applyNumberFormat="1" applyFont="1" applyBorder="1" applyAlignment="1">
      <alignment vertical="center"/>
    </xf>
    <xf numFmtId="0" fontId="8" fillId="0" borderId="37" xfId="0" applyFont="1" applyBorder="1" applyAlignment="1">
      <alignment vertical="center"/>
    </xf>
    <xf numFmtId="0" fontId="23" fillId="0" borderId="32" xfId="0" applyFont="1" applyBorder="1" applyAlignment="1">
      <alignment vertical="center"/>
    </xf>
    <xf numFmtId="0" fontId="8" fillId="0" borderId="35" xfId="0" applyFont="1" applyBorder="1" applyAlignment="1">
      <alignment vertical="center"/>
    </xf>
    <xf numFmtId="0" fontId="16" fillId="0" borderId="38" xfId="0" applyFont="1" applyBorder="1" applyAlignment="1">
      <alignment horizontal="center" vertical="center" wrapText="1"/>
    </xf>
    <xf numFmtId="0" fontId="8" fillId="0" borderId="32" xfId="0" applyFont="1" applyBorder="1" applyAlignment="1" applyProtection="1">
      <alignment horizontal="center" vertical="center" wrapText="1"/>
      <protection locked="0"/>
    </xf>
    <xf numFmtId="0" fontId="8" fillId="0" borderId="2" xfId="0" applyFont="1" applyBorder="1" applyAlignment="1">
      <alignment horizontal="center" vertical="center" wrapText="1"/>
    </xf>
    <xf numFmtId="0" fontId="11" fillId="0" borderId="11" xfId="2"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23" fillId="0" borderId="1" xfId="0" applyFont="1" applyBorder="1" applyAlignment="1">
      <alignment vertical="center"/>
    </xf>
    <xf numFmtId="0" fontId="17" fillId="0" borderId="10"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0" xfId="0" applyFont="1" applyBorder="1" applyAlignment="1">
      <alignment horizontal="center" vertical="center"/>
    </xf>
    <xf numFmtId="165" fontId="17" fillId="0" borderId="3" xfId="0" applyNumberFormat="1" applyFont="1" applyBorder="1" applyAlignment="1" applyProtection="1">
      <alignment horizontal="center" vertical="center" wrapText="1"/>
      <protection locked="0"/>
    </xf>
    <xf numFmtId="0" fontId="0" fillId="0" borderId="13" xfId="0" applyBorder="1" applyAlignment="1">
      <alignment horizontal="center" vertical="center"/>
    </xf>
    <xf numFmtId="0" fontId="11" fillId="0" borderId="27" xfId="0" applyFont="1" applyBorder="1" applyAlignment="1" applyProtection="1">
      <alignment horizontal="center" vertical="center" wrapText="1"/>
      <protection locked="0"/>
    </xf>
    <xf numFmtId="0" fontId="11" fillId="0" borderId="17" xfId="0" applyFont="1" applyBorder="1" applyAlignment="1" applyProtection="1">
      <alignment horizontal="center" vertical="center" wrapText="1"/>
      <protection locked="0"/>
    </xf>
    <xf numFmtId="169" fontId="11" fillId="0" borderId="10" xfId="0" applyNumberFormat="1" applyFont="1" applyBorder="1" applyAlignment="1" applyProtection="1">
      <alignment horizontal="center" vertical="center" wrapText="1"/>
      <protection locked="0"/>
    </xf>
    <xf numFmtId="0" fontId="25" fillId="7" borderId="18" xfId="0" applyFont="1" applyFill="1" applyBorder="1" applyAlignment="1">
      <alignment horizontal="center" vertical="center" wrapText="1"/>
    </xf>
    <xf numFmtId="166" fontId="11" fillId="0" borderId="10" xfId="0" applyNumberFormat="1" applyFont="1" applyBorder="1" applyAlignment="1" applyProtection="1">
      <alignment horizontal="center" vertical="center" wrapText="1"/>
      <protection locked="0"/>
    </xf>
    <xf numFmtId="14" fontId="11" fillId="0" borderId="10" xfId="0" applyNumberFormat="1" applyFont="1" applyBorder="1" applyAlignment="1" applyProtection="1">
      <alignment horizontal="center" vertical="center" wrapText="1"/>
      <protection locked="0"/>
    </xf>
    <xf numFmtId="0" fontId="8" fillId="0" borderId="9" xfId="0" applyFont="1" applyBorder="1" applyAlignment="1">
      <alignment horizontal="center" vertical="center"/>
    </xf>
    <xf numFmtId="0" fontId="16" fillId="0" borderId="26" xfId="0" applyFont="1" applyBorder="1" applyAlignment="1">
      <alignment horizontal="center" vertical="center" wrapText="1"/>
    </xf>
    <xf numFmtId="0" fontId="16" fillId="0" borderId="29" xfId="0" applyFont="1" applyBorder="1" applyAlignment="1">
      <alignment horizontal="center" vertical="center"/>
    </xf>
    <xf numFmtId="169" fontId="16" fillId="0" borderId="18" xfId="0" applyNumberFormat="1" applyFont="1" applyBorder="1" applyAlignment="1">
      <alignment horizontal="center" vertical="center" wrapText="1"/>
    </xf>
    <xf numFmtId="14" fontId="16" fillId="0" borderId="18" xfId="0" applyNumberFormat="1" applyFont="1" applyBorder="1" applyAlignment="1">
      <alignment horizontal="center" vertical="center" wrapText="1"/>
    </xf>
    <xf numFmtId="14" fontId="8" fillId="0" borderId="9" xfId="0" applyNumberFormat="1" applyFont="1" applyBorder="1" applyAlignment="1">
      <alignment horizontal="center" vertical="center" wrapText="1"/>
    </xf>
    <xf numFmtId="0" fontId="24" fillId="0" borderId="13" xfId="0" applyFont="1" applyBorder="1" applyAlignment="1">
      <alignment horizontal="center" vertical="top"/>
    </xf>
    <xf numFmtId="0" fontId="24" fillId="0" borderId="0" xfId="0" applyFont="1"/>
    <xf numFmtId="0" fontId="24" fillId="0" borderId="13" xfId="0" applyFont="1" applyBorder="1" applyAlignment="1">
      <alignment horizontal="center" vertical="top" wrapText="1"/>
    </xf>
    <xf numFmtId="169" fontId="24" fillId="0" borderId="13" xfId="0" applyNumberFormat="1" applyFont="1" applyBorder="1" applyAlignment="1">
      <alignment horizontal="center" vertical="center" wrapText="1"/>
    </xf>
    <xf numFmtId="14" fontId="24" fillId="0" borderId="13" xfId="0" applyNumberFormat="1" applyFont="1" applyBorder="1" applyAlignment="1">
      <alignment horizontal="center" vertical="center" wrapText="1"/>
    </xf>
    <xf numFmtId="0" fontId="24" fillId="0" borderId="14" xfId="0" applyFont="1" applyBorder="1" applyAlignment="1">
      <alignment horizontal="center" vertical="center" wrapText="1"/>
    </xf>
    <xf numFmtId="0" fontId="24" fillId="0" borderId="15" xfId="0" applyFont="1" applyBorder="1" applyAlignment="1">
      <alignment horizontal="center" vertical="center" wrapText="1"/>
    </xf>
    <xf numFmtId="0" fontId="11" fillId="3" borderId="39" xfId="0" applyFont="1" applyFill="1" applyBorder="1" applyAlignment="1" applyProtection="1">
      <alignment horizontal="center" vertical="center" wrapText="1"/>
      <protection locked="0"/>
    </xf>
    <xf numFmtId="0" fontId="11" fillId="3" borderId="40" xfId="0" applyFont="1" applyFill="1" applyBorder="1" applyAlignment="1" applyProtection="1">
      <alignment horizontal="center" vertical="center" wrapText="1"/>
      <protection locked="0"/>
    </xf>
    <xf numFmtId="0" fontId="8" fillId="0" borderId="29" xfId="0" applyFont="1" applyBorder="1" applyAlignment="1" applyProtection="1">
      <alignment horizontal="center" vertical="center" wrapText="1"/>
      <protection locked="0"/>
    </xf>
    <xf numFmtId="0" fontId="24" fillId="0" borderId="18" xfId="0" applyFont="1" applyBorder="1" applyAlignment="1">
      <alignment horizontal="center" vertical="top"/>
    </xf>
    <xf numFmtId="0" fontId="24" fillId="0" borderId="18" xfId="0" applyFont="1" applyBorder="1" applyAlignment="1">
      <alignment horizontal="center" vertical="top" wrapText="1"/>
    </xf>
    <xf numFmtId="0" fontId="24" fillId="0" borderId="18" xfId="0" applyFont="1" applyBorder="1" applyAlignment="1">
      <alignment horizontal="center" vertical="center"/>
    </xf>
    <xf numFmtId="0" fontId="24" fillId="0" borderId="18" xfId="0" applyFont="1" applyBorder="1" applyAlignment="1">
      <alignment horizontal="center" vertical="center" wrapText="1"/>
    </xf>
    <xf numFmtId="169" fontId="24" fillId="0" borderId="18" xfId="0" applyNumberFormat="1" applyFont="1" applyBorder="1" applyAlignment="1">
      <alignment horizontal="center" vertical="center" wrapText="1"/>
    </xf>
    <xf numFmtId="0" fontId="24" fillId="0" borderId="26" xfId="0" applyFont="1" applyBorder="1" applyAlignment="1">
      <alignment horizontal="center" vertical="center" wrapText="1"/>
    </xf>
    <xf numFmtId="0" fontId="24" fillId="0" borderId="29" xfId="0" applyFont="1" applyBorder="1" applyAlignment="1">
      <alignment horizontal="center" vertical="center" wrapText="1"/>
    </xf>
    <xf numFmtId="14" fontId="24" fillId="0" borderId="18" xfId="0" applyNumberFormat="1" applyFont="1" applyBorder="1" applyAlignment="1">
      <alignment horizontal="center" vertical="center" wrapText="1"/>
    </xf>
    <xf numFmtId="0" fontId="45" fillId="0" borderId="13" xfId="0" applyFont="1" applyBorder="1" applyAlignment="1">
      <alignment horizontal="center" vertical="center" wrapText="1"/>
    </xf>
    <xf numFmtId="6" fontId="24" fillId="0" borderId="13" xfId="0" applyNumberFormat="1" applyFont="1" applyBorder="1" applyAlignment="1">
      <alignment horizontal="center" vertical="center" wrapText="1"/>
    </xf>
    <xf numFmtId="0" fontId="30" fillId="6" borderId="13" xfId="0" applyFont="1" applyFill="1" applyBorder="1" applyAlignment="1" applyProtection="1">
      <alignment horizontal="center" vertical="center" wrapText="1"/>
      <protection locked="0"/>
    </xf>
    <xf numFmtId="0" fontId="36" fillId="7" borderId="0" xfId="0" applyFont="1" applyFill="1" applyAlignment="1">
      <alignment horizontal="left"/>
    </xf>
    <xf numFmtId="0" fontId="31" fillId="7" borderId="0" xfId="0" applyFont="1" applyFill="1" applyAlignment="1">
      <alignment horizontal="left"/>
    </xf>
    <xf numFmtId="0" fontId="33" fillId="7" borderId="0" xfId="0" applyFont="1" applyFill="1" applyAlignment="1">
      <alignment horizontal="left"/>
    </xf>
    <xf numFmtId="0" fontId="0" fillId="7" borderId="0" xfId="0" applyFill="1" applyAlignment="1">
      <alignment horizontal="left"/>
    </xf>
    <xf numFmtId="0" fontId="32" fillId="7" borderId="0" xfId="0" applyFont="1" applyFill="1" applyAlignment="1">
      <alignment horizontal="center"/>
    </xf>
    <xf numFmtId="0" fontId="37" fillId="7" borderId="0" xfId="0" applyFont="1" applyFill="1" applyAlignment="1">
      <alignment horizontal="left"/>
    </xf>
    <xf numFmtId="0" fontId="35" fillId="7" borderId="0" xfId="0" applyFont="1" applyFill="1" applyAlignment="1">
      <alignment horizontal="left"/>
    </xf>
    <xf numFmtId="0" fontId="0" fillId="0" borderId="41" xfId="0" applyBorder="1"/>
    <xf numFmtId="14" fontId="11" fillId="0" borderId="4" xfId="0" applyNumberFormat="1" applyFont="1" applyBorder="1" applyAlignment="1" applyProtection="1">
      <alignment horizontal="left" vertical="center" wrapText="1"/>
      <protection locked="0"/>
    </xf>
    <xf numFmtId="166" fontId="11" fillId="0" borderId="5" xfId="0" applyNumberFormat="1" applyFont="1" applyBorder="1" applyAlignment="1" applyProtection="1">
      <alignment horizontal="center" vertical="center" wrapText="1"/>
      <protection locked="0"/>
    </xf>
    <xf numFmtId="166" fontId="17" fillId="0" borderId="5" xfId="0" applyNumberFormat="1" applyFont="1" applyBorder="1" applyAlignment="1" applyProtection="1">
      <alignment horizontal="center" vertical="center" wrapText="1"/>
      <protection locked="0"/>
    </xf>
    <xf numFmtId="166" fontId="11" fillId="8" borderId="5" xfId="0" applyNumberFormat="1" applyFont="1" applyFill="1" applyBorder="1" applyAlignment="1" applyProtection="1">
      <alignment horizontal="center" vertical="center" wrapText="1"/>
      <protection locked="0"/>
    </xf>
    <xf numFmtId="14" fontId="8" fillId="7" borderId="4" xfId="0" applyNumberFormat="1" applyFont="1" applyFill="1" applyBorder="1" applyAlignment="1" applyProtection="1">
      <alignment horizontal="center" vertical="center" wrapText="1"/>
      <protection locked="0"/>
    </xf>
    <xf numFmtId="14" fontId="11" fillId="8" borderId="4" xfId="0" applyNumberFormat="1" applyFont="1" applyFill="1" applyBorder="1" applyAlignment="1" applyProtection="1">
      <alignment horizontal="center" vertical="center" wrapText="1"/>
      <protection locked="0"/>
    </xf>
    <xf numFmtId="14" fontId="11" fillId="7" borderId="4" xfId="0" applyNumberFormat="1" applyFont="1" applyFill="1" applyBorder="1" applyAlignment="1" applyProtection="1">
      <alignment horizontal="center" vertical="center" wrapText="1"/>
      <protection locked="0"/>
    </xf>
    <xf numFmtId="166" fontId="16" fillId="0" borderId="5" xfId="0" applyNumberFormat="1" applyFont="1" applyBorder="1" applyAlignment="1">
      <alignment horizontal="center" vertical="center"/>
    </xf>
    <xf numFmtId="166" fontId="16" fillId="8" borderId="5" xfId="0" applyNumberFormat="1" applyFont="1" applyFill="1" applyBorder="1" applyAlignment="1">
      <alignment horizontal="center" vertical="center"/>
    </xf>
    <xf numFmtId="14" fontId="17" fillId="7" borderId="14" xfId="0" applyNumberFormat="1" applyFont="1" applyFill="1" applyBorder="1" applyAlignment="1">
      <alignment horizontal="center" vertical="center" wrapText="1"/>
    </xf>
    <xf numFmtId="14" fontId="8" fillId="0" borderId="26" xfId="0" applyNumberFormat="1" applyFont="1" applyBorder="1" applyAlignment="1">
      <alignment horizontal="center" vertical="center"/>
    </xf>
    <xf numFmtId="14" fontId="8" fillId="0" borderId="14" xfId="0" applyNumberFormat="1" applyFont="1" applyBorder="1" applyAlignment="1">
      <alignment horizontal="center" vertical="center"/>
    </xf>
    <xf numFmtId="166" fontId="11" fillId="0" borderId="26" xfId="0" applyNumberFormat="1" applyFont="1" applyBorder="1" applyAlignment="1" applyProtection="1">
      <alignment horizontal="center" vertical="center" wrapText="1"/>
      <protection locked="0"/>
    </xf>
    <xf numFmtId="14" fontId="24" fillId="0" borderId="14" xfId="0" applyNumberFormat="1" applyFont="1" applyBorder="1"/>
    <xf numFmtId="14" fontId="0" fillId="0" borderId="14" xfId="0" applyNumberFormat="1" applyBorder="1"/>
    <xf numFmtId="166" fontId="11" fillId="0" borderId="27" xfId="0" applyNumberFormat="1" applyFont="1" applyBorder="1" applyAlignment="1" applyProtection="1">
      <alignment horizontal="center" vertical="center" wrapText="1"/>
      <protection locked="0"/>
    </xf>
    <xf numFmtId="14" fontId="0" fillId="8" borderId="14" xfId="0" applyNumberFormat="1" applyFill="1" applyBorder="1" applyAlignment="1">
      <alignment horizontal="center" vertical="center"/>
    </xf>
    <xf numFmtId="0" fontId="11" fillId="3" borderId="1" xfId="0" applyFont="1" applyFill="1" applyBorder="1" applyAlignment="1" applyProtection="1">
      <alignment horizontal="center" vertical="center" wrapText="1"/>
      <protection locked="0"/>
    </xf>
    <xf numFmtId="0" fontId="0" fillId="0" borderId="1" xfId="0" applyBorder="1" applyAlignment="1">
      <alignment horizontal="center" vertical="center" wrapText="1"/>
    </xf>
    <xf numFmtId="14" fontId="11" fillId="8" borderId="14" xfId="0" applyNumberFormat="1" applyFont="1" applyFill="1" applyBorder="1" applyAlignment="1">
      <alignment horizontal="center" vertical="center" wrapText="1"/>
    </xf>
    <xf numFmtId="14" fontId="11" fillId="0" borderId="21" xfId="0" applyNumberFormat="1" applyFont="1" applyBorder="1" applyAlignment="1">
      <alignment horizontal="center" vertical="center" wrapText="1"/>
    </xf>
    <xf numFmtId="14" fontId="8" fillId="0" borderId="4" xfId="0" applyNumberFormat="1" applyFont="1" applyBorder="1" applyAlignment="1">
      <alignment horizontal="center" vertical="center" wrapText="1"/>
    </xf>
    <xf numFmtId="14" fontId="16" fillId="0" borderId="42" xfId="0" applyNumberFormat="1" applyFont="1" applyBorder="1" applyAlignment="1">
      <alignment horizontal="center" vertical="center" wrapText="1"/>
    </xf>
    <xf numFmtId="14" fontId="24" fillId="0" borderId="14" xfId="0" applyNumberFormat="1" applyFont="1" applyBorder="1" applyAlignment="1">
      <alignment horizontal="center" vertical="center" wrapText="1"/>
    </xf>
    <xf numFmtId="14" fontId="24" fillId="0" borderId="26" xfId="0" applyNumberFormat="1" applyFont="1" applyBorder="1" applyAlignment="1">
      <alignment horizontal="center" vertical="center" wrapText="1"/>
    </xf>
    <xf numFmtId="0" fontId="24" fillId="0" borderId="1" xfId="0" applyFont="1" applyBorder="1" applyAlignment="1">
      <alignment horizontal="center" vertical="center" wrapText="1"/>
    </xf>
    <xf numFmtId="14" fontId="11" fillId="0" borderId="5" xfId="0" applyNumberFormat="1" applyFont="1" applyBorder="1" applyAlignment="1" applyProtection="1">
      <alignment horizontal="center" vertical="center" wrapText="1"/>
      <protection locked="0"/>
    </xf>
    <xf numFmtId="14" fontId="11" fillId="0" borderId="14" xfId="0" applyNumberFormat="1" applyFont="1" applyBorder="1" applyAlignment="1" applyProtection="1">
      <alignment horizontal="center" vertical="center" wrapText="1"/>
      <protection locked="0"/>
    </xf>
    <xf numFmtId="14" fontId="11" fillId="0" borderId="4" xfId="2" applyNumberFormat="1" applyFont="1" applyBorder="1" applyAlignment="1" applyProtection="1">
      <alignment horizontal="center" vertical="center" wrapText="1"/>
      <protection locked="0"/>
    </xf>
    <xf numFmtId="14" fontId="11" fillId="8" borderId="9" xfId="2" applyNumberFormat="1" applyFont="1" applyFill="1" applyBorder="1" applyAlignment="1" applyProtection="1">
      <alignment horizontal="center" vertical="center" wrapText="1"/>
      <protection locked="0"/>
    </xf>
    <xf numFmtId="14" fontId="11" fillId="0" borderId="16" xfId="0" applyNumberFormat="1" applyFont="1" applyBorder="1" applyAlignment="1" applyProtection="1">
      <alignment horizontal="center" vertical="center" wrapText="1"/>
      <protection locked="0"/>
    </xf>
    <xf numFmtId="14" fontId="11" fillId="0" borderId="5" xfId="0" applyNumberFormat="1" applyFont="1" applyBorder="1" applyAlignment="1" applyProtection="1">
      <alignment vertical="center" wrapText="1"/>
      <protection locked="0"/>
    </xf>
    <xf numFmtId="14" fontId="8" fillId="0" borderId="5" xfId="0" applyNumberFormat="1" applyFont="1" applyBorder="1" applyAlignment="1">
      <alignment vertical="center" wrapText="1"/>
    </xf>
    <xf numFmtId="14" fontId="11" fillId="0" borderId="9" xfId="0" applyNumberFormat="1" applyFont="1" applyBorder="1" applyAlignment="1">
      <alignment vertical="center" wrapText="1"/>
    </xf>
    <xf numFmtId="14" fontId="11" fillId="0" borderId="14" xfId="0" applyNumberFormat="1" applyFont="1" applyBorder="1" applyAlignment="1">
      <alignment vertical="center" wrapText="1"/>
    </xf>
    <xf numFmtId="14" fontId="8" fillId="0" borderId="37" xfId="0" applyNumberFormat="1" applyFont="1" applyBorder="1" applyAlignment="1">
      <alignment vertical="center"/>
    </xf>
    <xf numFmtId="14" fontId="8" fillId="0" borderId="14" xfId="0" applyNumberFormat="1" applyFont="1" applyBorder="1" applyAlignment="1">
      <alignment vertical="center"/>
    </xf>
    <xf numFmtId="14" fontId="11" fillId="0" borderId="30" xfId="0" applyNumberFormat="1" applyFont="1" applyBorder="1" applyAlignment="1">
      <alignment horizontal="center" vertical="center" wrapText="1"/>
    </xf>
    <xf numFmtId="14" fontId="8" fillId="8" borderId="5" xfId="0" applyNumberFormat="1" applyFont="1" applyFill="1" applyBorder="1" applyAlignment="1">
      <alignment horizontal="center" vertical="center" wrapText="1"/>
    </xf>
    <xf numFmtId="14" fontId="8" fillId="8" borderId="4" xfId="0" applyNumberFormat="1" applyFont="1" applyFill="1" applyBorder="1" applyAlignment="1">
      <alignment horizontal="center" vertical="center" wrapText="1"/>
    </xf>
    <xf numFmtId="14" fontId="8" fillId="0" borderId="5" xfId="0" applyNumberFormat="1" applyFont="1" applyBorder="1" applyAlignment="1">
      <alignment vertical="center"/>
    </xf>
    <xf numFmtId="14" fontId="8" fillId="8" borderId="27" xfId="0" applyNumberFormat="1" applyFont="1" applyFill="1" applyBorder="1" applyAlignment="1">
      <alignment vertical="center"/>
    </xf>
    <xf numFmtId="14" fontId="8" fillId="0" borderId="27" xfId="0" applyNumberFormat="1" applyFont="1" applyBorder="1" applyAlignment="1">
      <alignment vertical="center"/>
    </xf>
    <xf numFmtId="14" fontId="8" fillId="8" borderId="5" xfId="0" applyNumberFormat="1" applyFont="1" applyFill="1" applyBorder="1" applyAlignment="1">
      <alignment horizontal="center" vertical="center"/>
    </xf>
    <xf numFmtId="14" fontId="8" fillId="0" borderId="5" xfId="0" applyNumberFormat="1" applyFont="1" applyBorder="1" applyAlignment="1">
      <alignment horizontal="center" vertical="center"/>
    </xf>
    <xf numFmtId="14" fontId="8" fillId="0" borderId="26" xfId="0" applyNumberFormat="1" applyFont="1" applyBorder="1" applyAlignment="1">
      <alignment vertical="center"/>
    </xf>
    <xf numFmtId="14" fontId="8" fillId="0" borderId="26" xfId="0" applyNumberFormat="1" applyFont="1" applyBorder="1" applyAlignment="1">
      <alignment horizontal="center" vertical="center" wrapText="1"/>
    </xf>
    <xf numFmtId="14" fontId="8" fillId="0" borderId="14" xfId="0" applyNumberFormat="1" applyFont="1" applyBorder="1" applyAlignment="1">
      <alignment horizontal="center" vertical="center" wrapText="1"/>
    </xf>
    <xf numFmtId="14" fontId="30" fillId="8" borderId="4" xfId="0" applyNumberFormat="1" applyFont="1" applyFill="1" applyBorder="1" applyAlignment="1" applyProtection="1">
      <alignment horizontal="center" vertical="center" wrapText="1"/>
      <protection locked="0"/>
    </xf>
    <xf numFmtId="14" fontId="11" fillId="8" borderId="5" xfId="0" applyNumberFormat="1" applyFont="1" applyFill="1" applyBorder="1" applyAlignment="1">
      <alignment horizontal="center" vertical="center" wrapText="1"/>
    </xf>
    <xf numFmtId="14" fontId="11" fillId="0" borderId="1" xfId="0" applyNumberFormat="1" applyFont="1" applyBorder="1" applyAlignment="1">
      <alignment vertical="center" wrapText="1"/>
    </xf>
    <xf numFmtId="0" fontId="11" fillId="0" borderId="1" xfId="0" applyFont="1" applyBorder="1" applyAlignment="1" applyProtection="1">
      <alignment horizontal="left" vertical="center" wrapText="1"/>
      <protection locked="0"/>
    </xf>
  </cellXfs>
  <cellStyles count="12">
    <cellStyle name="Comma 2" xfId="6" xr:uid="{8F368A75-9DA8-47BB-A6AE-2ED205A19EFB}"/>
    <cellStyle name="Currency" xfId="1" builtinId="4"/>
    <cellStyle name="Currency 2" xfId="7" xr:uid="{259FE312-014A-4473-ACCC-32C2A74EF180}"/>
    <cellStyle name="Normal" xfId="0" builtinId="0"/>
    <cellStyle name="Normal 12" xfId="10" xr:uid="{214CF5D3-6D32-4B0F-AB69-2926D8AD0934}"/>
    <cellStyle name="Normal 2" xfId="2" xr:uid="{00000000-0005-0000-0000-000002000000}"/>
    <cellStyle name="Normal 2 2" xfId="9" xr:uid="{399F4BFF-1315-46F2-BECF-B71B18614FD8}"/>
    <cellStyle name="Normal 3" xfId="3" xr:uid="{00000000-0005-0000-0000-000003000000}"/>
    <cellStyle name="Normal 3 2" xfId="11" xr:uid="{080FA42B-FB05-4052-A873-1D7C8509BB60}"/>
    <cellStyle name="Normal 4" xfId="5" xr:uid="{F2D9DE52-89CC-47AC-9EED-418E1AD95062}"/>
    <cellStyle name="Normal_Sheet1" xfId="4" xr:uid="{00000000-0005-0000-0000-000004000000}"/>
    <cellStyle name="Percent 2" xfId="8" xr:uid="{10420E93-9E7B-409B-9A2A-2DA76D0B668E}"/>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FBFBF"/>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B0F0"/>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00B050"/>
      <rgbColor rgb="00003300"/>
      <rgbColor rgb="00333300"/>
      <rgbColor rgb="00993300"/>
      <rgbColor rgb="00993366"/>
      <rgbColor rgb="00333399"/>
      <rgbColor rgb="00262626"/>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F90FD-47AE-41E0-80AA-66F1DB46F8C6}">
  <dimension ref="A1:U19"/>
  <sheetViews>
    <sheetView tabSelected="1" workbookViewId="0">
      <selection activeCell="G11" sqref="G11"/>
    </sheetView>
  </sheetViews>
  <sheetFormatPr defaultColWidth="9.140625" defaultRowHeight="15" x14ac:dyDescent="0.25"/>
  <cols>
    <col min="1" max="19" width="9.140625" style="396"/>
    <col min="20" max="20" width="2.5703125" style="396" customWidth="1"/>
    <col min="21" max="16384" width="9.140625" style="396"/>
  </cols>
  <sheetData>
    <row r="1" spans="1:21" ht="9" customHeight="1" x14ac:dyDescent="0.25"/>
    <row r="2" spans="1:21" ht="92.25" x14ac:dyDescent="1.35">
      <c r="A2" s="465" t="s">
        <v>0</v>
      </c>
      <c r="B2" s="465"/>
      <c r="C2" s="465"/>
      <c r="D2" s="465"/>
      <c r="E2" s="465"/>
      <c r="F2" s="465"/>
      <c r="G2" s="465"/>
      <c r="H2" s="465"/>
      <c r="I2" s="465"/>
      <c r="J2" s="465"/>
      <c r="K2" s="465"/>
      <c r="L2" s="465"/>
      <c r="M2" s="465"/>
      <c r="N2" s="465"/>
      <c r="O2" s="465"/>
      <c r="P2" s="465"/>
      <c r="Q2" s="465"/>
      <c r="R2" s="465"/>
      <c r="S2" s="465"/>
    </row>
    <row r="4" spans="1:21" ht="26.25" x14ac:dyDescent="0.4">
      <c r="B4" s="397" t="s">
        <v>712</v>
      </c>
    </row>
    <row r="6" spans="1:21" ht="18.75" x14ac:dyDescent="0.3">
      <c r="B6" s="461" t="s">
        <v>1</v>
      </c>
      <c r="C6" s="462"/>
      <c r="D6" s="462"/>
      <c r="E6" s="462"/>
      <c r="F6" s="462"/>
      <c r="G6" s="462"/>
      <c r="H6" s="462"/>
      <c r="I6" s="462"/>
      <c r="J6" s="462"/>
      <c r="K6" s="462"/>
      <c r="L6" s="462"/>
      <c r="M6" s="462"/>
      <c r="N6" s="462"/>
      <c r="O6" s="462"/>
      <c r="P6" s="462"/>
      <c r="Q6" s="462"/>
      <c r="R6" s="462"/>
      <c r="S6" s="462"/>
    </row>
    <row r="7" spans="1:21" ht="18.75" x14ac:dyDescent="0.3">
      <c r="B7" s="466" t="s">
        <v>2</v>
      </c>
      <c r="C7" s="466"/>
      <c r="D7" s="466"/>
      <c r="E7" s="466"/>
      <c r="F7" s="466"/>
      <c r="G7" s="466"/>
      <c r="H7" s="466"/>
      <c r="I7" s="466"/>
      <c r="J7" s="466"/>
      <c r="K7" s="466"/>
      <c r="L7" s="466"/>
      <c r="M7" s="466"/>
      <c r="N7" s="466"/>
      <c r="O7" s="466"/>
      <c r="P7" s="466"/>
      <c r="Q7" s="466"/>
      <c r="R7" s="466"/>
      <c r="S7" s="466"/>
    </row>
    <row r="8" spans="1:21" x14ac:dyDescent="0.25">
      <c r="U8" s="410"/>
    </row>
    <row r="9" spans="1:21" x14ac:dyDescent="0.25">
      <c r="B9" s="467" t="s">
        <v>3</v>
      </c>
      <c r="C9" s="464"/>
      <c r="D9" s="464"/>
      <c r="E9" s="464"/>
      <c r="F9" s="464"/>
      <c r="G9" s="464"/>
      <c r="H9" s="464"/>
      <c r="I9" s="464"/>
      <c r="J9" s="464"/>
      <c r="K9" s="464"/>
      <c r="L9" s="464"/>
      <c r="M9" s="464"/>
      <c r="N9" s="464"/>
      <c r="O9" s="464"/>
      <c r="P9" s="464"/>
      <c r="Q9" s="464"/>
      <c r="R9" s="464"/>
      <c r="S9" s="464"/>
      <c r="U9" s="411"/>
    </row>
    <row r="10" spans="1:21" x14ac:dyDescent="0.25">
      <c r="B10" s="467" t="s">
        <v>4</v>
      </c>
      <c r="C10" s="467"/>
      <c r="D10" s="467"/>
      <c r="E10" s="467"/>
      <c r="F10" s="467"/>
      <c r="G10" s="467"/>
      <c r="H10" s="467"/>
      <c r="I10" s="467"/>
      <c r="J10" s="467"/>
      <c r="K10" s="467"/>
      <c r="L10" s="467"/>
      <c r="M10" s="467"/>
      <c r="N10" s="467"/>
      <c r="O10" s="467"/>
      <c r="P10" s="467"/>
      <c r="Q10" s="467"/>
      <c r="R10" s="467"/>
      <c r="S10" s="467"/>
      <c r="U10" s="411"/>
    </row>
    <row r="11" spans="1:21" x14ac:dyDescent="0.25">
      <c r="U11" s="411"/>
    </row>
    <row r="12" spans="1:21" x14ac:dyDescent="0.25">
      <c r="B12" s="463" t="s">
        <v>5</v>
      </c>
      <c r="C12" s="463"/>
      <c r="D12" s="463"/>
      <c r="E12" s="463"/>
      <c r="F12" s="463"/>
      <c r="G12" s="463"/>
      <c r="H12" s="463"/>
      <c r="I12" s="463"/>
      <c r="J12" s="463"/>
      <c r="K12" s="463"/>
      <c r="L12" s="463"/>
      <c r="M12" s="463"/>
      <c r="N12" s="463"/>
      <c r="O12" s="463"/>
      <c r="P12" s="463"/>
      <c r="Q12" s="463"/>
      <c r="R12" s="463"/>
      <c r="U12" s="411"/>
    </row>
    <row r="13" spans="1:21" x14ac:dyDescent="0.25">
      <c r="B13" s="464" t="s">
        <v>6</v>
      </c>
      <c r="C13" s="464"/>
      <c r="D13" s="464"/>
      <c r="E13" s="464"/>
      <c r="F13" s="464"/>
      <c r="G13" s="464"/>
      <c r="H13" s="464"/>
      <c r="I13" s="464"/>
      <c r="J13" s="464"/>
      <c r="K13" s="464"/>
      <c r="L13" s="464"/>
      <c r="M13" s="464"/>
      <c r="N13" s="464"/>
      <c r="O13" s="464"/>
      <c r="P13" s="464"/>
      <c r="Q13" s="464"/>
      <c r="R13" s="464"/>
      <c r="U13" s="411"/>
    </row>
    <row r="14" spans="1:21" x14ac:dyDescent="0.25">
      <c r="B14" s="464" t="s">
        <v>7</v>
      </c>
      <c r="C14" s="464"/>
      <c r="D14" s="464"/>
      <c r="E14" s="464"/>
      <c r="F14" s="464"/>
      <c r="G14" s="464"/>
      <c r="H14" s="464"/>
      <c r="I14" s="464"/>
      <c r="J14" s="464"/>
      <c r="K14" s="464"/>
      <c r="L14" s="464"/>
      <c r="M14" s="464"/>
      <c r="N14" s="464"/>
      <c r="O14" s="464"/>
      <c r="P14" s="464"/>
      <c r="Q14" s="464"/>
      <c r="R14" s="464"/>
      <c r="U14" s="411"/>
    </row>
    <row r="15" spans="1:21" x14ac:dyDescent="0.25">
      <c r="B15" s="464" t="s">
        <v>8</v>
      </c>
      <c r="C15" s="464"/>
      <c r="D15" s="464"/>
      <c r="E15" s="464"/>
      <c r="F15" s="464"/>
      <c r="G15" s="464"/>
      <c r="H15" s="464"/>
      <c r="I15" s="464"/>
      <c r="J15" s="464"/>
      <c r="K15" s="464"/>
      <c r="L15" s="464"/>
      <c r="M15" s="464"/>
      <c r="N15" s="464"/>
      <c r="O15" s="464"/>
      <c r="P15" s="464"/>
      <c r="Q15" s="464"/>
      <c r="R15" s="464"/>
      <c r="U15" s="411"/>
    </row>
    <row r="16" spans="1:21" x14ac:dyDescent="0.25">
      <c r="U16" s="411"/>
    </row>
    <row r="17" spans="2:21" x14ac:dyDescent="0.25">
      <c r="B17" s="463" t="s">
        <v>9</v>
      </c>
      <c r="C17" s="463"/>
      <c r="D17" s="463"/>
      <c r="E17" s="463"/>
      <c r="F17" s="463"/>
      <c r="G17" s="463"/>
      <c r="H17" s="463"/>
      <c r="I17" s="463"/>
      <c r="J17" s="463"/>
      <c r="K17" s="463"/>
      <c r="L17" s="463"/>
      <c r="M17" s="463"/>
      <c r="N17" s="463"/>
      <c r="O17" s="463"/>
      <c r="P17" s="463"/>
      <c r="Q17" s="463"/>
      <c r="R17" s="463"/>
      <c r="U17" s="411"/>
    </row>
    <row r="18" spans="2:21" x14ac:dyDescent="0.25">
      <c r="B18" s="464" t="s">
        <v>10</v>
      </c>
      <c r="C18" s="464"/>
      <c r="D18" s="464"/>
      <c r="E18" s="464"/>
      <c r="F18" s="464"/>
      <c r="G18" s="464"/>
      <c r="H18" s="464"/>
      <c r="I18" s="464"/>
      <c r="J18" s="464"/>
      <c r="K18" s="464"/>
      <c r="L18" s="464"/>
      <c r="M18" s="464"/>
      <c r="N18" s="464"/>
      <c r="O18" s="464"/>
      <c r="P18" s="464"/>
      <c r="Q18" s="464"/>
      <c r="R18" s="464"/>
      <c r="U18" s="411"/>
    </row>
    <row r="19" spans="2:21" x14ac:dyDescent="0.25">
      <c r="B19" s="464" t="s">
        <v>11</v>
      </c>
      <c r="C19" s="464"/>
      <c r="D19" s="464"/>
      <c r="E19" s="464"/>
      <c r="F19" s="464"/>
      <c r="G19" s="464"/>
      <c r="H19" s="464"/>
      <c r="I19" s="464"/>
      <c r="J19" s="464"/>
      <c r="K19" s="464"/>
      <c r="L19" s="464"/>
      <c r="M19" s="464"/>
      <c r="N19" s="464"/>
      <c r="O19" s="464"/>
      <c r="P19" s="464"/>
      <c r="Q19" s="464"/>
      <c r="R19" s="464"/>
      <c r="U19" s="411"/>
    </row>
  </sheetData>
  <mergeCells count="12">
    <mergeCell ref="B18:R18"/>
    <mergeCell ref="B15:R15"/>
    <mergeCell ref="B19:R19"/>
    <mergeCell ref="B7:S7"/>
    <mergeCell ref="B9:S9"/>
    <mergeCell ref="B10:S10"/>
    <mergeCell ref="B17:R17"/>
    <mergeCell ref="B6:S6"/>
    <mergeCell ref="B12:R12"/>
    <mergeCell ref="B13:R13"/>
    <mergeCell ref="B14:R14"/>
    <mergeCell ref="A2:S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C66FA-75D4-4252-8FB3-6A9CD87900E7}">
  <sheetPr>
    <tabColor rgb="FF1F4E78"/>
  </sheetPr>
  <dimension ref="A1:CM82"/>
  <sheetViews>
    <sheetView zoomScale="70" zoomScaleNormal="70" workbookViewId="0">
      <pane ySplit="1" topLeftCell="A2" activePane="bottomLeft" state="frozen"/>
      <selection pane="bottomLeft" activeCell="A2" sqref="A2"/>
    </sheetView>
  </sheetViews>
  <sheetFormatPr defaultRowHeight="15" x14ac:dyDescent="0.25"/>
  <cols>
    <col min="1" max="1" width="15.28515625" customWidth="1"/>
    <col min="2" max="2" width="39" customWidth="1"/>
    <col min="3" max="3" width="55.140625" customWidth="1"/>
    <col min="4" max="4" width="43.85546875" customWidth="1"/>
    <col min="5" max="5" width="11.7109375" customWidth="1"/>
    <col min="6" max="6" width="12.28515625" customWidth="1"/>
    <col min="7" max="7" width="18.85546875" customWidth="1"/>
    <col min="8" max="8" width="17.7109375" customWidth="1"/>
    <col min="9" max="9" width="18.28515625" customWidth="1"/>
    <col min="10" max="10" width="10.140625" customWidth="1"/>
    <col min="11" max="11" width="17.28515625" customWidth="1"/>
    <col min="12" max="12" width="34" customWidth="1"/>
    <col min="13" max="13" width="16.28515625" customWidth="1"/>
    <col min="14" max="14" width="12.5703125" customWidth="1"/>
    <col min="15" max="15" width="13" customWidth="1"/>
    <col min="16" max="16" width="12.42578125" customWidth="1"/>
    <col min="17" max="18" width="13.85546875" customWidth="1"/>
  </cols>
  <sheetData>
    <row r="1" spans="1:91" ht="90" x14ac:dyDescent="0.25">
      <c r="A1" s="145" t="s">
        <v>12</v>
      </c>
      <c r="B1" s="145" t="s">
        <v>13</v>
      </c>
      <c r="C1" s="145" t="s">
        <v>14</v>
      </c>
      <c r="D1" s="145" t="s">
        <v>15</v>
      </c>
      <c r="E1" s="145" t="s">
        <v>16</v>
      </c>
      <c r="F1" s="145" t="s">
        <v>17</v>
      </c>
      <c r="G1" s="145" t="s">
        <v>18</v>
      </c>
      <c r="H1" s="145" t="s">
        <v>19</v>
      </c>
      <c r="I1" s="145" t="s">
        <v>20</v>
      </c>
      <c r="J1" s="145" t="s">
        <v>21</v>
      </c>
      <c r="K1" s="145" t="s">
        <v>22</v>
      </c>
      <c r="L1" s="145" t="s">
        <v>23</v>
      </c>
      <c r="M1" s="145" t="s">
        <v>24</v>
      </c>
      <c r="N1" s="145" t="s">
        <v>25</v>
      </c>
      <c r="O1" s="145" t="s">
        <v>26</v>
      </c>
      <c r="P1" s="145" t="s">
        <v>27</v>
      </c>
      <c r="Q1" s="145" t="s">
        <v>28</v>
      </c>
      <c r="R1" s="145" t="s">
        <v>29</v>
      </c>
    </row>
    <row r="2" spans="1:91" ht="42.75" x14ac:dyDescent="0.25">
      <c r="A2" s="4"/>
      <c r="B2" s="4" t="s">
        <v>30</v>
      </c>
      <c r="C2" s="23" t="s">
        <v>31</v>
      </c>
      <c r="D2" s="24" t="s">
        <v>32</v>
      </c>
      <c r="E2" s="24" t="s">
        <v>33</v>
      </c>
      <c r="F2" s="24" t="s">
        <v>34</v>
      </c>
      <c r="G2" s="23"/>
      <c r="H2" s="4">
        <v>59000</v>
      </c>
      <c r="I2" s="61">
        <v>160000</v>
      </c>
      <c r="J2" s="23"/>
      <c r="K2" s="1" t="s">
        <v>35</v>
      </c>
      <c r="L2" s="3" t="s">
        <v>36</v>
      </c>
      <c r="M2" s="62">
        <v>43191</v>
      </c>
      <c r="N2" s="62">
        <v>43555</v>
      </c>
      <c r="O2" s="45" t="s">
        <v>37</v>
      </c>
      <c r="P2" s="25" t="s">
        <v>38</v>
      </c>
      <c r="Q2" s="476">
        <v>45016</v>
      </c>
      <c r="R2" s="10" t="s">
        <v>39</v>
      </c>
    </row>
    <row r="3" spans="1:91" ht="71.25" x14ac:dyDescent="0.25">
      <c r="A3" s="3"/>
      <c r="B3" s="4" t="s">
        <v>40</v>
      </c>
      <c r="C3" s="6" t="s">
        <v>41</v>
      </c>
      <c r="D3" s="6" t="s">
        <v>42</v>
      </c>
      <c r="E3" s="6" t="s">
        <v>34</v>
      </c>
      <c r="F3" s="6" t="s">
        <v>34</v>
      </c>
      <c r="G3" s="6"/>
      <c r="H3" s="63">
        <v>171303</v>
      </c>
      <c r="I3" s="60">
        <v>804463.6</v>
      </c>
      <c r="J3" s="3"/>
      <c r="K3" s="1" t="s">
        <v>35</v>
      </c>
      <c r="L3" s="3" t="s">
        <v>36</v>
      </c>
      <c r="M3" s="44">
        <v>43511</v>
      </c>
      <c r="N3" s="44">
        <v>44242</v>
      </c>
      <c r="O3" s="45" t="s">
        <v>43</v>
      </c>
      <c r="P3" s="3" t="s">
        <v>44</v>
      </c>
      <c r="Q3" s="495" t="s">
        <v>45</v>
      </c>
      <c r="R3" s="3" t="s">
        <v>46</v>
      </c>
    </row>
    <row r="4" spans="1:91" ht="42.75" x14ac:dyDescent="0.25">
      <c r="A4" s="3"/>
      <c r="B4" s="3" t="s">
        <v>47</v>
      </c>
      <c r="C4" s="3" t="s">
        <v>48</v>
      </c>
      <c r="D4" s="3" t="s">
        <v>49</v>
      </c>
      <c r="E4" s="24" t="s">
        <v>33</v>
      </c>
      <c r="F4" s="3" t="s">
        <v>33</v>
      </c>
      <c r="G4" s="3"/>
      <c r="H4" s="4">
        <v>18500</v>
      </c>
      <c r="I4" s="60">
        <v>37000</v>
      </c>
      <c r="J4" s="3"/>
      <c r="K4" s="1" t="s">
        <v>35</v>
      </c>
      <c r="L4" s="3" t="s">
        <v>36</v>
      </c>
      <c r="M4" s="44" t="s">
        <v>50</v>
      </c>
      <c r="N4" s="44" t="s">
        <v>51</v>
      </c>
      <c r="O4" s="45" t="s">
        <v>43</v>
      </c>
      <c r="P4" s="3" t="s">
        <v>38</v>
      </c>
      <c r="Q4" s="471">
        <v>45169</v>
      </c>
      <c r="R4" s="3" t="s">
        <v>39</v>
      </c>
    </row>
    <row r="5" spans="1:91" ht="42.75" x14ac:dyDescent="0.25">
      <c r="A5" s="3"/>
      <c r="B5" s="3" t="s">
        <v>52</v>
      </c>
      <c r="C5" s="3" t="s">
        <v>53</v>
      </c>
      <c r="D5" s="3" t="s">
        <v>54</v>
      </c>
      <c r="E5" s="24" t="s">
        <v>33</v>
      </c>
      <c r="F5" s="3" t="s">
        <v>33</v>
      </c>
      <c r="G5" s="3"/>
      <c r="H5" s="60">
        <v>20000</v>
      </c>
      <c r="I5" s="60"/>
      <c r="J5" s="3"/>
      <c r="K5" s="1" t="s">
        <v>35</v>
      </c>
      <c r="L5" s="3" t="s">
        <v>36</v>
      </c>
      <c r="M5" s="44">
        <v>41730</v>
      </c>
      <c r="N5" s="44">
        <v>42094</v>
      </c>
      <c r="O5" s="45" t="s">
        <v>37</v>
      </c>
      <c r="P5" s="3" t="s">
        <v>38</v>
      </c>
      <c r="Q5" s="470">
        <v>45016</v>
      </c>
      <c r="R5" s="3" t="s">
        <v>55</v>
      </c>
    </row>
    <row r="6" spans="1:91" ht="42.75" x14ac:dyDescent="0.25">
      <c r="A6" s="3"/>
      <c r="B6" s="3" t="s">
        <v>56</v>
      </c>
      <c r="C6" s="3" t="s">
        <v>57</v>
      </c>
      <c r="D6" s="3" t="s">
        <v>56</v>
      </c>
      <c r="E6" s="24" t="s">
        <v>33</v>
      </c>
      <c r="F6" s="3" t="s">
        <v>33</v>
      </c>
      <c r="G6" s="3"/>
      <c r="H6" s="60">
        <v>11950</v>
      </c>
      <c r="I6" s="60">
        <v>60000</v>
      </c>
      <c r="J6" s="3"/>
      <c r="K6" s="1" t="s">
        <v>35</v>
      </c>
      <c r="L6" s="3" t="s">
        <v>36</v>
      </c>
      <c r="M6" s="44">
        <v>40603</v>
      </c>
      <c r="N6" s="44">
        <v>41274</v>
      </c>
      <c r="O6" s="45" t="s">
        <v>37</v>
      </c>
      <c r="P6" s="3" t="s">
        <v>38</v>
      </c>
      <c r="Q6" s="470">
        <v>45016</v>
      </c>
      <c r="R6" s="3" t="s">
        <v>55</v>
      </c>
    </row>
    <row r="7" spans="1:91" ht="42.75" x14ac:dyDescent="0.25">
      <c r="A7" s="3"/>
      <c r="B7" s="3" t="s">
        <v>58</v>
      </c>
      <c r="C7" s="3" t="s">
        <v>59</v>
      </c>
      <c r="D7" s="3" t="s">
        <v>32</v>
      </c>
      <c r="E7" s="24" t="s">
        <v>33</v>
      </c>
      <c r="F7" s="3" t="s">
        <v>33</v>
      </c>
      <c r="G7" s="3"/>
      <c r="H7" s="67">
        <v>39230</v>
      </c>
      <c r="I7" s="67">
        <v>39230</v>
      </c>
      <c r="J7" s="3"/>
      <c r="K7" s="1" t="s">
        <v>35</v>
      </c>
      <c r="L7" s="3" t="s">
        <v>36</v>
      </c>
      <c r="M7" s="44"/>
      <c r="N7" s="44"/>
      <c r="O7" s="45" t="s">
        <v>37</v>
      </c>
      <c r="P7" s="3" t="s">
        <v>38</v>
      </c>
      <c r="Q7" s="470">
        <v>45016</v>
      </c>
      <c r="R7" s="3" t="s">
        <v>55</v>
      </c>
    </row>
    <row r="8" spans="1:91" ht="42.75" x14ac:dyDescent="0.25">
      <c r="A8" s="3"/>
      <c r="B8" s="3" t="s">
        <v>60</v>
      </c>
      <c r="C8" s="3" t="s">
        <v>61</v>
      </c>
      <c r="D8" s="3" t="s">
        <v>32</v>
      </c>
      <c r="E8" s="24" t="s">
        <v>34</v>
      </c>
      <c r="F8" s="3" t="s">
        <v>34</v>
      </c>
      <c r="G8" s="3"/>
      <c r="H8" s="67">
        <v>115937</v>
      </c>
      <c r="I8" s="67">
        <v>579685</v>
      </c>
      <c r="J8" s="3"/>
      <c r="K8" s="1" t="s">
        <v>35</v>
      </c>
      <c r="L8" s="3" t="s">
        <v>36</v>
      </c>
      <c r="M8" s="44">
        <v>43556</v>
      </c>
      <c r="N8" s="44">
        <v>45382</v>
      </c>
      <c r="O8" s="45" t="s">
        <v>62</v>
      </c>
      <c r="P8" s="3" t="s">
        <v>38</v>
      </c>
      <c r="Q8" s="470">
        <v>45382</v>
      </c>
      <c r="R8" s="3" t="s">
        <v>55</v>
      </c>
    </row>
    <row r="9" spans="1:91" s="175" customFormat="1" ht="42.75" x14ac:dyDescent="0.2">
      <c r="A9" s="3"/>
      <c r="B9" s="3" t="s">
        <v>63</v>
      </c>
      <c r="C9" s="3" t="s">
        <v>64</v>
      </c>
      <c r="D9" s="3" t="s">
        <v>65</v>
      </c>
      <c r="E9" s="24" t="s">
        <v>33</v>
      </c>
      <c r="F9" s="3" t="s">
        <v>34</v>
      </c>
      <c r="G9" s="3"/>
      <c r="H9" s="67">
        <v>51416</v>
      </c>
      <c r="I9" s="60">
        <v>150000</v>
      </c>
      <c r="J9" s="3"/>
      <c r="K9" s="1" t="s">
        <v>35</v>
      </c>
      <c r="L9" s="3" t="s">
        <v>36</v>
      </c>
      <c r="M9" s="44"/>
      <c r="N9" s="44"/>
      <c r="O9" s="45" t="s">
        <v>37</v>
      </c>
      <c r="P9" s="3" t="s">
        <v>38</v>
      </c>
      <c r="Q9" s="470">
        <v>45016</v>
      </c>
      <c r="R9" s="3" t="s">
        <v>55</v>
      </c>
      <c r="S9" s="395"/>
      <c r="T9" s="395"/>
      <c r="U9" s="395"/>
      <c r="V9" s="395"/>
      <c r="W9" s="395"/>
      <c r="X9" s="395"/>
      <c r="Y9" s="395"/>
      <c r="Z9" s="395"/>
      <c r="AA9" s="395"/>
      <c r="AB9" s="395"/>
      <c r="AC9" s="395"/>
      <c r="AD9" s="395"/>
      <c r="AE9" s="395"/>
      <c r="AF9" s="395"/>
      <c r="AG9" s="395"/>
      <c r="AH9" s="395"/>
      <c r="AI9" s="395"/>
      <c r="AJ9" s="395"/>
      <c r="AK9" s="395"/>
      <c r="AL9" s="395"/>
      <c r="AM9" s="395"/>
      <c r="AN9" s="395"/>
      <c r="AO9" s="395"/>
      <c r="AP9" s="395"/>
      <c r="AQ9" s="395"/>
      <c r="AR9" s="395"/>
      <c r="AS9" s="395"/>
      <c r="AT9" s="395"/>
      <c r="AU9" s="395"/>
      <c r="AV9" s="395"/>
      <c r="AW9" s="395"/>
      <c r="AX9" s="395"/>
      <c r="AY9" s="395"/>
      <c r="AZ9" s="395"/>
      <c r="BA9" s="395"/>
      <c r="BB9" s="395"/>
      <c r="BC9" s="395"/>
      <c r="BD9" s="395"/>
      <c r="BE9" s="395"/>
      <c r="BF9" s="395"/>
      <c r="BG9" s="395"/>
      <c r="BH9" s="395"/>
      <c r="BI9" s="395"/>
      <c r="BJ9" s="395"/>
      <c r="BK9" s="395"/>
      <c r="BL9" s="395"/>
      <c r="BM9" s="395"/>
      <c r="BN9" s="395"/>
      <c r="BO9" s="395"/>
      <c r="BP9" s="395"/>
      <c r="BQ9" s="395"/>
      <c r="BR9" s="395"/>
      <c r="BS9" s="395"/>
      <c r="BT9" s="395"/>
      <c r="BU9" s="395"/>
      <c r="BV9" s="395"/>
      <c r="BW9" s="395"/>
      <c r="BX9" s="395"/>
      <c r="BY9" s="395"/>
      <c r="BZ9" s="395"/>
      <c r="CA9" s="395"/>
      <c r="CB9" s="395"/>
      <c r="CC9" s="395"/>
      <c r="CD9" s="395"/>
      <c r="CE9" s="395"/>
      <c r="CF9" s="395"/>
      <c r="CG9" s="395"/>
      <c r="CH9" s="395"/>
      <c r="CI9" s="395"/>
      <c r="CJ9" s="395"/>
      <c r="CK9" s="395"/>
      <c r="CL9" s="395"/>
      <c r="CM9" s="395"/>
    </row>
    <row r="10" spans="1:91" s="175" customFormat="1" ht="42.75" x14ac:dyDescent="0.2">
      <c r="A10" s="3">
        <v>2111029</v>
      </c>
      <c r="B10" s="8" t="s">
        <v>66</v>
      </c>
      <c r="C10" s="8" t="s">
        <v>67</v>
      </c>
      <c r="D10" s="8" t="s">
        <v>68</v>
      </c>
      <c r="E10" s="40" t="s">
        <v>33</v>
      </c>
      <c r="F10" s="128" t="s">
        <v>34</v>
      </c>
      <c r="G10" s="356" t="s">
        <v>69</v>
      </c>
      <c r="H10" s="60" t="s">
        <v>70</v>
      </c>
      <c r="I10" s="60" t="s">
        <v>71</v>
      </c>
      <c r="J10" s="32" t="s">
        <v>69</v>
      </c>
      <c r="K10" s="1" t="s">
        <v>35</v>
      </c>
      <c r="L10" s="3" t="s">
        <v>72</v>
      </c>
      <c r="M10" s="44">
        <v>44652</v>
      </c>
      <c r="N10" s="44" t="s">
        <v>73</v>
      </c>
      <c r="O10" s="45" t="s">
        <v>74</v>
      </c>
      <c r="P10" s="3" t="s">
        <v>75</v>
      </c>
      <c r="Q10" s="470" t="s">
        <v>73</v>
      </c>
      <c r="R10" s="3" t="s">
        <v>76</v>
      </c>
      <c r="S10" s="395"/>
      <c r="T10" s="395"/>
      <c r="U10" s="395"/>
      <c r="V10" s="395"/>
      <c r="W10" s="395"/>
      <c r="X10" s="395"/>
      <c r="Y10" s="395"/>
      <c r="Z10" s="395"/>
      <c r="AA10" s="395"/>
      <c r="AB10" s="395"/>
      <c r="AC10" s="395"/>
      <c r="AD10" s="395"/>
      <c r="AE10" s="395"/>
      <c r="AF10" s="395"/>
      <c r="AG10" s="395"/>
      <c r="AH10" s="395"/>
      <c r="AI10" s="395"/>
      <c r="AJ10" s="395"/>
      <c r="AK10" s="395"/>
      <c r="AL10" s="395"/>
      <c r="AM10" s="395"/>
      <c r="AN10" s="395"/>
      <c r="AO10" s="395"/>
      <c r="AP10" s="395"/>
      <c r="AQ10" s="395"/>
      <c r="AR10" s="395"/>
      <c r="AS10" s="395"/>
      <c r="AT10" s="395"/>
      <c r="AU10" s="395"/>
      <c r="AV10" s="395"/>
      <c r="AW10" s="395"/>
      <c r="AX10" s="395"/>
      <c r="AY10" s="395"/>
      <c r="AZ10" s="395"/>
      <c r="BA10" s="395"/>
      <c r="BB10" s="395"/>
      <c r="BC10" s="395"/>
      <c r="BD10" s="395"/>
      <c r="BE10" s="395"/>
      <c r="BF10" s="395"/>
      <c r="BG10" s="395"/>
      <c r="BH10" s="395"/>
      <c r="BI10" s="395"/>
      <c r="BJ10" s="395"/>
      <c r="BK10" s="395"/>
      <c r="BL10" s="395"/>
      <c r="BM10" s="395"/>
      <c r="BN10" s="395"/>
      <c r="BO10" s="395"/>
      <c r="BP10" s="395"/>
      <c r="BQ10" s="395"/>
      <c r="BR10" s="395"/>
      <c r="BS10" s="395"/>
      <c r="BT10" s="395"/>
      <c r="BU10" s="395"/>
      <c r="BV10" s="395"/>
      <c r="BW10" s="395"/>
      <c r="BX10" s="395"/>
      <c r="BY10" s="395"/>
      <c r="BZ10" s="395"/>
      <c r="CA10" s="395"/>
      <c r="CB10" s="395"/>
      <c r="CC10" s="395"/>
      <c r="CD10" s="395"/>
      <c r="CE10" s="395"/>
      <c r="CF10" s="395"/>
      <c r="CG10" s="395"/>
      <c r="CH10" s="395"/>
      <c r="CI10" s="395"/>
      <c r="CJ10" s="395"/>
      <c r="CK10" s="395"/>
      <c r="CL10" s="395"/>
      <c r="CM10" s="395"/>
    </row>
    <row r="11" spans="1:91" s="175" customFormat="1" ht="42.75" x14ac:dyDescent="0.2">
      <c r="A11" s="105"/>
      <c r="B11" s="38" t="s">
        <v>77</v>
      </c>
      <c r="C11" s="224" t="s">
        <v>78</v>
      </c>
      <c r="D11" s="38" t="s">
        <v>79</v>
      </c>
      <c r="E11" s="24" t="s">
        <v>33</v>
      </c>
      <c r="F11" s="38" t="s">
        <v>33</v>
      </c>
      <c r="G11" s="38" t="s">
        <v>69</v>
      </c>
      <c r="H11" s="84" t="s">
        <v>80</v>
      </c>
      <c r="I11" s="84">
        <v>50000</v>
      </c>
      <c r="J11" s="38"/>
      <c r="K11" s="1" t="s">
        <v>35</v>
      </c>
      <c r="L11" s="38" t="s">
        <v>81</v>
      </c>
      <c r="M11" s="74" t="s">
        <v>82</v>
      </c>
      <c r="N11" s="38" t="s">
        <v>83</v>
      </c>
      <c r="O11" s="45" t="s">
        <v>37</v>
      </c>
      <c r="P11" s="3" t="s">
        <v>38</v>
      </c>
      <c r="Q11" s="83">
        <v>44986</v>
      </c>
      <c r="R11" s="3" t="s">
        <v>84</v>
      </c>
      <c r="S11" s="395"/>
      <c r="T11" s="395"/>
      <c r="U11" s="395"/>
      <c r="V11" s="395"/>
      <c r="W11" s="395"/>
      <c r="X11" s="395"/>
      <c r="Y11" s="395"/>
      <c r="Z11" s="395"/>
      <c r="AA11" s="395"/>
      <c r="AB11" s="395"/>
      <c r="AC11" s="395"/>
      <c r="AD11" s="395"/>
      <c r="AE11" s="395"/>
      <c r="AF11" s="395"/>
      <c r="AG11" s="395"/>
      <c r="AH11" s="395"/>
      <c r="AI11" s="395"/>
      <c r="AJ11" s="395"/>
      <c r="AK11" s="395"/>
      <c r="AL11" s="395"/>
      <c r="AM11" s="395"/>
      <c r="AN11" s="395"/>
      <c r="AO11" s="395"/>
      <c r="AP11" s="395"/>
      <c r="AQ11" s="395"/>
      <c r="AR11" s="395"/>
      <c r="AS11" s="395"/>
      <c r="AT11" s="395"/>
      <c r="AU11" s="395"/>
      <c r="AV11" s="395"/>
      <c r="AW11" s="395"/>
      <c r="AX11" s="395"/>
      <c r="AY11" s="395"/>
      <c r="AZ11" s="395"/>
      <c r="BA11" s="395"/>
      <c r="BB11" s="395"/>
      <c r="BC11" s="395"/>
      <c r="BD11" s="395"/>
      <c r="BE11" s="395"/>
      <c r="BF11" s="395"/>
      <c r="BG11" s="395"/>
      <c r="BH11" s="395"/>
      <c r="BI11" s="395"/>
      <c r="BJ11" s="395"/>
      <c r="BK11" s="395"/>
      <c r="BL11" s="395"/>
      <c r="BM11" s="395"/>
      <c r="BN11" s="395"/>
      <c r="BO11" s="395"/>
      <c r="BP11" s="395"/>
      <c r="BQ11" s="395"/>
      <c r="BR11" s="395"/>
      <c r="BS11" s="395"/>
      <c r="BT11" s="395"/>
      <c r="BU11" s="395"/>
      <c r="BV11" s="395"/>
      <c r="BW11" s="395"/>
      <c r="BX11" s="395"/>
      <c r="BY11" s="395"/>
      <c r="BZ11" s="395"/>
      <c r="CA11" s="395"/>
      <c r="CB11" s="395"/>
      <c r="CC11" s="395"/>
      <c r="CD11" s="395"/>
      <c r="CE11" s="395"/>
      <c r="CF11" s="395"/>
      <c r="CG11" s="395"/>
      <c r="CH11" s="395"/>
      <c r="CI11" s="395"/>
      <c r="CJ11" s="395"/>
      <c r="CK11" s="395"/>
      <c r="CL11" s="395"/>
      <c r="CM11" s="395"/>
    </row>
    <row r="12" spans="1:91" s="175" customFormat="1" ht="42.75" x14ac:dyDescent="0.2">
      <c r="A12" s="105"/>
      <c r="B12" s="225" t="s">
        <v>85</v>
      </c>
      <c r="C12" s="225" t="s">
        <v>86</v>
      </c>
      <c r="D12" s="225" t="s">
        <v>87</v>
      </c>
      <c r="E12" s="24" t="s">
        <v>33</v>
      </c>
      <c r="F12" s="225" t="s">
        <v>33</v>
      </c>
      <c r="G12" s="225" t="s">
        <v>69</v>
      </c>
      <c r="H12" s="226">
        <v>1000</v>
      </c>
      <c r="I12" s="225" t="s">
        <v>88</v>
      </c>
      <c r="J12" s="225"/>
      <c r="K12" s="1" t="s">
        <v>35</v>
      </c>
      <c r="L12" s="38" t="s">
        <v>81</v>
      </c>
      <c r="M12" s="227">
        <v>42740</v>
      </c>
      <c r="N12" s="225" t="s">
        <v>83</v>
      </c>
      <c r="O12" s="45" t="s">
        <v>37</v>
      </c>
      <c r="P12" s="3" t="s">
        <v>38</v>
      </c>
      <c r="Q12" s="350">
        <v>44931</v>
      </c>
      <c r="R12" s="421" t="s">
        <v>55</v>
      </c>
      <c r="S12" s="395"/>
      <c r="T12" s="395"/>
      <c r="U12" s="395"/>
      <c r="V12" s="395"/>
      <c r="W12" s="395"/>
      <c r="X12" s="395"/>
      <c r="Y12" s="395"/>
      <c r="Z12" s="395"/>
      <c r="AA12" s="395"/>
      <c r="AB12" s="395"/>
      <c r="AC12" s="395"/>
      <c r="AD12" s="395"/>
      <c r="AE12" s="395"/>
      <c r="AF12" s="395"/>
      <c r="AG12" s="395"/>
      <c r="AH12" s="395"/>
      <c r="AI12" s="395"/>
      <c r="AJ12" s="395"/>
      <c r="AK12" s="395"/>
      <c r="AL12" s="395"/>
      <c r="AM12" s="395"/>
      <c r="AN12" s="395"/>
      <c r="AO12" s="395"/>
      <c r="AP12" s="395"/>
      <c r="AQ12" s="395"/>
      <c r="AR12" s="395"/>
      <c r="AS12" s="395"/>
      <c r="AT12" s="395"/>
      <c r="AU12" s="395"/>
      <c r="AV12" s="395"/>
      <c r="AW12" s="395"/>
      <c r="AX12" s="395"/>
      <c r="AY12" s="395"/>
      <c r="AZ12" s="395"/>
      <c r="BA12" s="395"/>
      <c r="BB12" s="395"/>
      <c r="BC12" s="395"/>
      <c r="BD12" s="395"/>
      <c r="BE12" s="395"/>
      <c r="BF12" s="395"/>
      <c r="BG12" s="395"/>
      <c r="BH12" s="395"/>
      <c r="BI12" s="395"/>
      <c r="BJ12" s="395"/>
      <c r="BK12" s="395"/>
      <c r="BL12" s="395"/>
      <c r="BM12" s="395"/>
      <c r="BN12" s="395"/>
      <c r="BO12" s="395"/>
      <c r="BP12" s="395"/>
      <c r="BQ12" s="395"/>
      <c r="BR12" s="395"/>
      <c r="BS12" s="395"/>
      <c r="BT12" s="395"/>
      <c r="BU12" s="395"/>
      <c r="BV12" s="395"/>
      <c r="BW12" s="395"/>
      <c r="BX12" s="395"/>
      <c r="BY12" s="395"/>
      <c r="BZ12" s="395"/>
      <c r="CA12" s="395"/>
      <c r="CB12" s="395"/>
      <c r="CC12" s="395"/>
      <c r="CD12" s="395"/>
      <c r="CE12" s="395"/>
      <c r="CF12" s="395"/>
      <c r="CG12" s="395"/>
      <c r="CH12" s="395"/>
      <c r="CI12" s="395"/>
      <c r="CJ12" s="395"/>
      <c r="CK12" s="395"/>
      <c r="CL12" s="395"/>
      <c r="CM12" s="395"/>
    </row>
    <row r="13" spans="1:91" s="175" customFormat="1" ht="42.75" x14ac:dyDescent="0.2">
      <c r="A13" s="105"/>
      <c r="B13" s="228" t="s">
        <v>89</v>
      </c>
      <c r="C13" s="228" t="s">
        <v>89</v>
      </c>
      <c r="D13" s="228" t="s">
        <v>90</v>
      </c>
      <c r="E13" s="24" t="s">
        <v>33</v>
      </c>
      <c r="F13" s="228" t="s">
        <v>33</v>
      </c>
      <c r="G13" s="228"/>
      <c r="H13" s="229"/>
      <c r="I13" s="229">
        <v>42000</v>
      </c>
      <c r="J13" s="228"/>
      <c r="K13" s="1" t="s">
        <v>35</v>
      </c>
      <c r="L13" s="38" t="s">
        <v>81</v>
      </c>
      <c r="M13" s="405">
        <v>43405</v>
      </c>
      <c r="N13" s="74" t="s">
        <v>83</v>
      </c>
      <c r="O13" s="74" t="s">
        <v>74</v>
      </c>
      <c r="P13" s="74" t="s">
        <v>38</v>
      </c>
      <c r="Q13" s="83">
        <v>45231</v>
      </c>
      <c r="R13" s="421" t="s">
        <v>55</v>
      </c>
      <c r="S13" s="395"/>
      <c r="T13" s="395"/>
      <c r="U13" s="395"/>
      <c r="V13" s="395"/>
      <c r="W13" s="395"/>
      <c r="X13" s="395"/>
      <c r="Y13" s="395"/>
      <c r="Z13" s="395"/>
      <c r="AA13" s="395"/>
      <c r="AB13" s="395"/>
      <c r="AC13" s="395"/>
      <c r="AD13" s="395"/>
      <c r="AE13" s="395"/>
      <c r="AF13" s="395"/>
      <c r="AG13" s="395"/>
      <c r="AH13" s="395"/>
      <c r="AI13" s="395"/>
      <c r="AJ13" s="395"/>
      <c r="AK13" s="395"/>
      <c r="AL13" s="395"/>
      <c r="AM13" s="395"/>
      <c r="AN13" s="395"/>
      <c r="AO13" s="395"/>
      <c r="AP13" s="395"/>
      <c r="AQ13" s="395"/>
      <c r="AR13" s="395"/>
      <c r="AS13" s="395"/>
      <c r="AT13" s="395"/>
      <c r="AU13" s="395"/>
      <c r="AV13" s="395"/>
      <c r="AW13" s="395"/>
      <c r="AX13" s="395"/>
      <c r="AY13" s="395"/>
      <c r="AZ13" s="395"/>
      <c r="BA13" s="395"/>
      <c r="BB13" s="395"/>
      <c r="BC13" s="395"/>
      <c r="BD13" s="395"/>
      <c r="BE13" s="395"/>
      <c r="BF13" s="395"/>
      <c r="BG13" s="395"/>
      <c r="BH13" s="395"/>
      <c r="BI13" s="395"/>
      <c r="BJ13" s="395"/>
      <c r="BK13" s="395"/>
      <c r="BL13" s="395"/>
      <c r="BM13" s="395"/>
      <c r="BN13" s="395"/>
      <c r="BO13" s="395"/>
      <c r="BP13" s="395"/>
      <c r="BQ13" s="395"/>
      <c r="BR13" s="395"/>
      <c r="BS13" s="395"/>
      <c r="BT13" s="395"/>
      <c r="BU13" s="395"/>
      <c r="BV13" s="395"/>
      <c r="BW13" s="395"/>
      <c r="BX13" s="395"/>
      <c r="BY13" s="395"/>
      <c r="BZ13" s="395"/>
      <c r="CA13" s="395"/>
      <c r="CB13" s="395"/>
      <c r="CC13" s="395"/>
      <c r="CD13" s="395"/>
      <c r="CE13" s="395"/>
      <c r="CF13" s="395"/>
      <c r="CG13" s="395"/>
      <c r="CH13" s="395"/>
      <c r="CI13" s="395"/>
      <c r="CJ13" s="395"/>
      <c r="CK13" s="395"/>
      <c r="CL13" s="395"/>
      <c r="CM13" s="395"/>
    </row>
    <row r="14" spans="1:91" s="175" customFormat="1" ht="42.75" x14ac:dyDescent="0.2">
      <c r="A14" s="230"/>
      <c r="B14" s="222" t="s">
        <v>91</v>
      </c>
      <c r="C14" s="222" t="s">
        <v>91</v>
      </c>
      <c r="D14" s="222" t="s">
        <v>92</v>
      </c>
      <c r="E14" s="24" t="s">
        <v>33</v>
      </c>
      <c r="F14" s="222" t="s">
        <v>33</v>
      </c>
      <c r="G14" s="222" t="s">
        <v>69</v>
      </c>
      <c r="H14" s="231" t="s">
        <v>93</v>
      </c>
      <c r="I14" s="231">
        <v>57350</v>
      </c>
      <c r="J14" s="222"/>
      <c r="K14" s="1" t="s">
        <v>35</v>
      </c>
      <c r="L14" s="40" t="s">
        <v>81</v>
      </c>
      <c r="M14" s="235">
        <v>44652</v>
      </c>
      <c r="N14" s="403" t="s">
        <v>83</v>
      </c>
      <c r="O14" s="74" t="s">
        <v>74</v>
      </c>
      <c r="P14" s="74" t="s">
        <v>38</v>
      </c>
      <c r="Q14" s="83">
        <v>45017</v>
      </c>
      <c r="R14" s="3" t="s">
        <v>84</v>
      </c>
      <c r="S14" s="395"/>
      <c r="T14" s="395"/>
      <c r="U14" s="395"/>
      <c r="V14" s="395"/>
      <c r="W14" s="395"/>
      <c r="X14" s="395"/>
      <c r="Y14" s="395"/>
      <c r="Z14" s="395"/>
      <c r="AA14" s="395"/>
      <c r="AB14" s="395"/>
      <c r="AC14" s="395"/>
      <c r="AD14" s="395"/>
      <c r="AE14" s="395"/>
      <c r="AF14" s="395"/>
      <c r="AG14" s="395"/>
      <c r="AH14" s="395"/>
      <c r="AI14" s="395"/>
      <c r="AJ14" s="395"/>
      <c r="AK14" s="395"/>
      <c r="AL14" s="395"/>
      <c r="AM14" s="395"/>
      <c r="AN14" s="395"/>
      <c r="AO14" s="395"/>
      <c r="AP14" s="395"/>
      <c r="AQ14" s="395"/>
      <c r="AR14" s="395"/>
      <c r="AS14" s="395"/>
      <c r="AT14" s="395"/>
      <c r="AU14" s="395"/>
      <c r="AV14" s="395"/>
      <c r="AW14" s="395"/>
      <c r="AX14" s="395"/>
      <c r="AY14" s="395"/>
      <c r="AZ14" s="395"/>
      <c r="BA14" s="395"/>
      <c r="BB14" s="395"/>
      <c r="BC14" s="395"/>
      <c r="BD14" s="395"/>
      <c r="BE14" s="395"/>
      <c r="BF14" s="395"/>
      <c r="BG14" s="395"/>
      <c r="BH14" s="395"/>
      <c r="BI14" s="395"/>
      <c r="BJ14" s="395"/>
      <c r="BK14" s="395"/>
      <c r="BL14" s="395"/>
      <c r="BM14" s="395"/>
      <c r="BN14" s="395"/>
      <c r="BO14" s="395"/>
      <c r="BP14" s="395"/>
      <c r="BQ14" s="395"/>
      <c r="BR14" s="395"/>
      <c r="BS14" s="395"/>
      <c r="BT14" s="395"/>
      <c r="BU14" s="395"/>
      <c r="BV14" s="395"/>
      <c r="BW14" s="395"/>
      <c r="BX14" s="395"/>
      <c r="BY14" s="395"/>
      <c r="BZ14" s="395"/>
      <c r="CA14" s="395"/>
      <c r="CB14" s="395"/>
      <c r="CC14" s="395"/>
      <c r="CD14" s="395"/>
      <c r="CE14" s="395"/>
      <c r="CF14" s="395"/>
      <c r="CG14" s="395"/>
      <c r="CH14" s="395"/>
      <c r="CI14" s="395"/>
      <c r="CJ14" s="395"/>
      <c r="CK14" s="395"/>
      <c r="CL14" s="395"/>
      <c r="CM14" s="395"/>
    </row>
    <row r="15" spans="1:91" s="175" customFormat="1" ht="42.75" x14ac:dyDescent="0.2">
      <c r="A15" s="230"/>
      <c r="B15" s="222" t="s">
        <v>94</v>
      </c>
      <c r="C15" s="222" t="s">
        <v>94</v>
      </c>
      <c r="D15" s="222" t="s">
        <v>95</v>
      </c>
      <c r="E15" s="24" t="s">
        <v>33</v>
      </c>
      <c r="F15" s="222" t="s">
        <v>33</v>
      </c>
      <c r="G15" s="222" t="s">
        <v>69</v>
      </c>
      <c r="H15" s="231" t="s">
        <v>93</v>
      </c>
      <c r="I15" s="176" t="s">
        <v>96</v>
      </c>
      <c r="J15" s="222"/>
      <c r="K15" s="1" t="s">
        <v>35</v>
      </c>
      <c r="L15" s="40" t="s">
        <v>81</v>
      </c>
      <c r="M15" s="235">
        <v>44075</v>
      </c>
      <c r="N15" s="403" t="s">
        <v>83</v>
      </c>
      <c r="O15" s="74" t="s">
        <v>74</v>
      </c>
      <c r="P15" s="74" t="s">
        <v>38</v>
      </c>
      <c r="Q15" s="83">
        <v>45016</v>
      </c>
      <c r="R15" s="421" t="s">
        <v>55</v>
      </c>
      <c r="S15" s="395"/>
      <c r="T15" s="395"/>
      <c r="U15" s="395"/>
      <c r="V15" s="395"/>
      <c r="W15" s="395"/>
      <c r="X15" s="395"/>
      <c r="Y15" s="395"/>
      <c r="Z15" s="395"/>
      <c r="AA15" s="395"/>
      <c r="AB15" s="395"/>
      <c r="AC15" s="395"/>
      <c r="AD15" s="395"/>
      <c r="AE15" s="395"/>
      <c r="AF15" s="395"/>
      <c r="AG15" s="395"/>
      <c r="AH15" s="395"/>
      <c r="AI15" s="395"/>
      <c r="AJ15" s="395"/>
      <c r="AK15" s="395"/>
      <c r="AL15" s="395"/>
      <c r="AM15" s="395"/>
      <c r="AN15" s="395"/>
      <c r="AO15" s="395"/>
      <c r="AP15" s="395"/>
      <c r="AQ15" s="395"/>
      <c r="AR15" s="395"/>
      <c r="AS15" s="395"/>
      <c r="AT15" s="395"/>
      <c r="AU15" s="395"/>
      <c r="AV15" s="395"/>
      <c r="AW15" s="395"/>
      <c r="AX15" s="395"/>
      <c r="AY15" s="395"/>
      <c r="AZ15" s="395"/>
      <c r="BA15" s="395"/>
      <c r="BB15" s="395"/>
      <c r="BC15" s="395"/>
      <c r="BD15" s="395"/>
      <c r="BE15" s="395"/>
      <c r="BF15" s="395"/>
      <c r="BG15" s="395"/>
      <c r="BH15" s="395"/>
      <c r="BI15" s="395"/>
      <c r="BJ15" s="395"/>
      <c r="BK15" s="395"/>
      <c r="BL15" s="395"/>
      <c r="BM15" s="395"/>
      <c r="BN15" s="395"/>
      <c r="BO15" s="395"/>
      <c r="BP15" s="395"/>
      <c r="BQ15" s="395"/>
      <c r="BR15" s="395"/>
      <c r="BS15" s="395"/>
      <c r="BT15" s="395"/>
      <c r="BU15" s="395"/>
      <c r="BV15" s="395"/>
      <c r="BW15" s="395"/>
      <c r="BX15" s="395"/>
      <c r="BY15" s="395"/>
      <c r="BZ15" s="395"/>
      <c r="CA15" s="395"/>
      <c r="CB15" s="395"/>
      <c r="CC15" s="395"/>
      <c r="CD15" s="395"/>
      <c r="CE15" s="395"/>
      <c r="CF15" s="395"/>
      <c r="CG15" s="395"/>
      <c r="CH15" s="395"/>
      <c r="CI15" s="395"/>
      <c r="CJ15" s="395"/>
      <c r="CK15" s="395"/>
      <c r="CL15" s="395"/>
      <c r="CM15" s="395"/>
    </row>
    <row r="16" spans="1:91" s="175" customFormat="1" ht="42.75" x14ac:dyDescent="0.2">
      <c r="A16" s="230"/>
      <c r="B16" s="222" t="s">
        <v>97</v>
      </c>
      <c r="C16" s="222" t="s">
        <v>97</v>
      </c>
      <c r="D16" s="222" t="s">
        <v>98</v>
      </c>
      <c r="E16" s="24" t="s">
        <v>33</v>
      </c>
      <c r="F16" s="222" t="s">
        <v>33</v>
      </c>
      <c r="G16" s="222" t="s">
        <v>69</v>
      </c>
      <c r="H16" s="231" t="s">
        <v>93</v>
      </c>
      <c r="I16" s="176" t="s">
        <v>99</v>
      </c>
      <c r="J16" s="222"/>
      <c r="K16" s="1" t="s">
        <v>35</v>
      </c>
      <c r="L16" s="38" t="s">
        <v>81</v>
      </c>
      <c r="M16" s="232">
        <v>44562</v>
      </c>
      <c r="N16" s="74" t="s">
        <v>83</v>
      </c>
      <c r="O16" s="74" t="s">
        <v>74</v>
      </c>
      <c r="P16" s="74" t="s">
        <v>38</v>
      </c>
      <c r="Q16" s="83">
        <v>44927</v>
      </c>
      <c r="R16" s="421" t="s">
        <v>55</v>
      </c>
      <c r="S16" s="395"/>
      <c r="T16" s="395"/>
      <c r="U16" s="395"/>
      <c r="V16" s="395"/>
      <c r="W16" s="395"/>
      <c r="X16" s="395"/>
      <c r="Y16" s="395"/>
      <c r="Z16" s="395"/>
      <c r="AA16" s="395"/>
      <c r="AB16" s="395"/>
      <c r="AC16" s="395"/>
      <c r="AD16" s="395"/>
      <c r="AE16" s="395"/>
      <c r="AF16" s="395"/>
      <c r="AG16" s="395"/>
      <c r="AH16" s="395"/>
      <c r="AI16" s="395"/>
      <c r="AJ16" s="395"/>
      <c r="AK16" s="395"/>
      <c r="AL16" s="395"/>
      <c r="AM16" s="395"/>
      <c r="AN16" s="395"/>
      <c r="AO16" s="395"/>
      <c r="AP16" s="395"/>
      <c r="AQ16" s="395"/>
      <c r="AR16" s="395"/>
      <c r="AS16" s="395"/>
      <c r="AT16" s="395"/>
      <c r="AU16" s="395"/>
      <c r="AV16" s="395"/>
      <c r="AW16" s="395"/>
      <c r="AX16" s="395"/>
      <c r="AY16" s="395"/>
      <c r="AZ16" s="395"/>
      <c r="BA16" s="395"/>
      <c r="BB16" s="395"/>
      <c r="BC16" s="395"/>
      <c r="BD16" s="395"/>
      <c r="BE16" s="395"/>
      <c r="BF16" s="395"/>
      <c r="BG16" s="395"/>
      <c r="BH16" s="395"/>
      <c r="BI16" s="395"/>
      <c r="BJ16" s="395"/>
      <c r="BK16" s="395"/>
      <c r="BL16" s="395"/>
      <c r="BM16" s="395"/>
      <c r="BN16" s="395"/>
      <c r="BO16" s="395"/>
      <c r="BP16" s="395"/>
      <c r="BQ16" s="395"/>
      <c r="BR16" s="395"/>
      <c r="BS16" s="395"/>
      <c r="BT16" s="395"/>
      <c r="BU16" s="395"/>
      <c r="BV16" s="395"/>
      <c r="BW16" s="395"/>
      <c r="BX16" s="395"/>
      <c r="BY16" s="395"/>
      <c r="BZ16" s="395"/>
      <c r="CA16" s="395"/>
      <c r="CB16" s="395"/>
      <c r="CC16" s="395"/>
      <c r="CD16" s="395"/>
      <c r="CE16" s="395"/>
      <c r="CF16" s="395"/>
      <c r="CG16" s="395"/>
      <c r="CH16" s="395"/>
      <c r="CI16" s="395"/>
      <c r="CJ16" s="395"/>
      <c r="CK16" s="395"/>
      <c r="CL16" s="395"/>
      <c r="CM16" s="395"/>
    </row>
    <row r="17" spans="1:91" s="175" customFormat="1" ht="42.75" x14ac:dyDescent="0.2">
      <c r="A17" s="233"/>
      <c r="B17" s="222" t="s">
        <v>100</v>
      </c>
      <c r="C17" s="222" t="s">
        <v>100</v>
      </c>
      <c r="D17" s="222" t="s">
        <v>101</v>
      </c>
      <c r="E17" s="24" t="s">
        <v>33</v>
      </c>
      <c r="F17" s="206" t="s">
        <v>34</v>
      </c>
      <c r="G17" s="222"/>
      <c r="H17" s="231"/>
      <c r="I17" s="234" t="s">
        <v>102</v>
      </c>
      <c r="J17" s="222"/>
      <c r="K17" s="1" t="s">
        <v>35</v>
      </c>
      <c r="L17" s="122" t="s">
        <v>81</v>
      </c>
      <c r="M17" s="235">
        <v>44287</v>
      </c>
      <c r="N17" s="236" t="s">
        <v>83</v>
      </c>
      <c r="O17" s="74" t="s">
        <v>74</v>
      </c>
      <c r="P17" s="74" t="s">
        <v>38</v>
      </c>
      <c r="Q17" s="496">
        <v>45017</v>
      </c>
      <c r="R17" s="421" t="s">
        <v>84</v>
      </c>
      <c r="S17" s="395"/>
      <c r="T17" s="395"/>
      <c r="U17" s="395"/>
      <c r="V17" s="395"/>
      <c r="W17" s="395"/>
      <c r="X17" s="395"/>
      <c r="Y17" s="395"/>
      <c r="Z17" s="395"/>
      <c r="AA17" s="395"/>
      <c r="AB17" s="395"/>
      <c r="AC17" s="395"/>
      <c r="AD17" s="395"/>
      <c r="AE17" s="395"/>
      <c r="AF17" s="395"/>
      <c r="AG17" s="395"/>
      <c r="AH17" s="395"/>
      <c r="AI17" s="395"/>
      <c r="AJ17" s="395"/>
      <c r="AK17" s="395"/>
      <c r="AL17" s="395"/>
      <c r="AM17" s="395"/>
      <c r="AN17" s="395"/>
      <c r="AO17" s="395"/>
      <c r="AP17" s="395"/>
      <c r="AQ17" s="395"/>
      <c r="AR17" s="395"/>
      <c r="AS17" s="395"/>
      <c r="AT17" s="395"/>
      <c r="AU17" s="395"/>
      <c r="AV17" s="395"/>
      <c r="AW17" s="395"/>
      <c r="AX17" s="395"/>
      <c r="AY17" s="395"/>
      <c r="AZ17" s="395"/>
      <c r="BA17" s="395"/>
      <c r="BB17" s="395"/>
      <c r="BC17" s="395"/>
      <c r="BD17" s="395"/>
      <c r="BE17" s="395"/>
      <c r="BF17" s="395"/>
      <c r="BG17" s="395"/>
      <c r="BH17" s="395"/>
      <c r="BI17" s="395"/>
      <c r="BJ17" s="395"/>
      <c r="BK17" s="395"/>
      <c r="BL17" s="395"/>
      <c r="BM17" s="395"/>
      <c r="BN17" s="395"/>
      <c r="BO17" s="395"/>
      <c r="BP17" s="395"/>
      <c r="BQ17" s="395"/>
      <c r="BR17" s="395"/>
      <c r="BS17" s="395"/>
      <c r="BT17" s="395"/>
      <c r="BU17" s="395"/>
      <c r="BV17" s="395"/>
      <c r="BW17" s="395"/>
      <c r="BX17" s="395"/>
      <c r="BY17" s="395"/>
      <c r="BZ17" s="395"/>
      <c r="CA17" s="395"/>
      <c r="CB17" s="395"/>
      <c r="CC17" s="395"/>
      <c r="CD17" s="395"/>
      <c r="CE17" s="395"/>
      <c r="CF17" s="395"/>
      <c r="CG17" s="395"/>
      <c r="CH17" s="395"/>
      <c r="CI17" s="395"/>
      <c r="CJ17" s="395"/>
      <c r="CK17" s="395"/>
      <c r="CL17" s="395"/>
      <c r="CM17" s="395"/>
    </row>
    <row r="18" spans="1:91" s="175" customFormat="1" ht="42.75" x14ac:dyDescent="0.2">
      <c r="A18" s="14"/>
      <c r="B18" s="14" t="s">
        <v>103</v>
      </c>
      <c r="C18" s="14" t="s">
        <v>103</v>
      </c>
      <c r="D18" s="14" t="s">
        <v>104</v>
      </c>
      <c r="E18" s="24" t="s">
        <v>33</v>
      </c>
      <c r="F18" s="222" t="s">
        <v>33</v>
      </c>
      <c r="G18" s="14"/>
      <c r="H18" s="237">
        <v>-32000</v>
      </c>
      <c r="I18" s="238">
        <f>SUM(H18*O18)</f>
        <v>-96000</v>
      </c>
      <c r="J18" s="14"/>
      <c r="K18" s="1" t="s">
        <v>35</v>
      </c>
      <c r="L18" s="42" t="s">
        <v>105</v>
      </c>
      <c r="M18" s="239">
        <v>43252</v>
      </c>
      <c r="N18" s="70" t="s">
        <v>106</v>
      </c>
      <c r="O18" s="14">
        <v>3</v>
      </c>
      <c r="P18" s="14">
        <v>2</v>
      </c>
      <c r="Q18" s="497" t="s">
        <v>107</v>
      </c>
      <c r="R18" s="242" t="s">
        <v>108</v>
      </c>
      <c r="S18" s="395"/>
      <c r="T18" s="395"/>
      <c r="U18" s="395"/>
      <c r="V18" s="395"/>
      <c r="W18" s="395"/>
      <c r="X18" s="395"/>
      <c r="Y18" s="395"/>
      <c r="Z18" s="395"/>
      <c r="AA18" s="395"/>
      <c r="AB18" s="395"/>
      <c r="AC18" s="395"/>
      <c r="AD18" s="395"/>
      <c r="AE18" s="395"/>
      <c r="AF18" s="395"/>
      <c r="AG18" s="395"/>
      <c r="AH18" s="395"/>
      <c r="AI18" s="395"/>
      <c r="AJ18" s="395"/>
      <c r="AK18" s="395"/>
      <c r="AL18" s="395"/>
      <c r="AM18" s="395"/>
      <c r="AN18" s="395"/>
      <c r="AO18" s="395"/>
      <c r="AP18" s="395"/>
      <c r="AQ18" s="395"/>
      <c r="AR18" s="395"/>
      <c r="AS18" s="395"/>
      <c r="AT18" s="395"/>
      <c r="AU18" s="395"/>
      <c r="AV18" s="395"/>
      <c r="AW18" s="395"/>
      <c r="AX18" s="395"/>
      <c r="AY18" s="395"/>
      <c r="AZ18" s="395"/>
      <c r="BA18" s="395"/>
      <c r="BB18" s="395"/>
      <c r="BC18" s="395"/>
      <c r="BD18" s="395"/>
      <c r="BE18" s="395"/>
      <c r="BF18" s="395"/>
      <c r="BG18" s="395"/>
      <c r="BH18" s="395"/>
      <c r="BI18" s="395"/>
      <c r="BJ18" s="395"/>
      <c r="BK18" s="395"/>
      <c r="BL18" s="395"/>
      <c r="BM18" s="395"/>
      <c r="BN18" s="395"/>
      <c r="BO18" s="395"/>
      <c r="BP18" s="395"/>
      <c r="BQ18" s="395"/>
      <c r="BR18" s="395"/>
      <c r="BS18" s="395"/>
      <c r="BT18" s="395"/>
      <c r="BU18" s="395"/>
      <c r="BV18" s="395"/>
      <c r="BW18" s="395"/>
      <c r="BX18" s="395"/>
      <c r="BY18" s="395"/>
      <c r="BZ18" s="395"/>
      <c r="CA18" s="395"/>
      <c r="CB18" s="395"/>
      <c r="CC18" s="395"/>
      <c r="CD18" s="395"/>
      <c r="CE18" s="395"/>
      <c r="CF18" s="395"/>
      <c r="CG18" s="395"/>
      <c r="CH18" s="395"/>
      <c r="CI18" s="395"/>
      <c r="CJ18" s="395"/>
      <c r="CK18" s="395"/>
      <c r="CL18" s="395"/>
      <c r="CM18" s="395"/>
    </row>
    <row r="19" spans="1:91" s="175" customFormat="1" ht="42.75" x14ac:dyDescent="0.2">
      <c r="A19" s="130"/>
      <c r="B19" s="130" t="s">
        <v>109</v>
      </c>
      <c r="C19" s="130" t="s">
        <v>109</v>
      </c>
      <c r="D19" s="130" t="s">
        <v>110</v>
      </c>
      <c r="E19" s="24" t="s">
        <v>34</v>
      </c>
      <c r="F19" s="24" t="s">
        <v>34</v>
      </c>
      <c r="G19" s="130" t="s">
        <v>34</v>
      </c>
      <c r="H19" s="131">
        <v>113988</v>
      </c>
      <c r="I19" s="131">
        <v>569940</v>
      </c>
      <c r="J19" s="130" t="s">
        <v>75</v>
      </c>
      <c r="K19" s="1" t="s">
        <v>35</v>
      </c>
      <c r="L19" s="130" t="s">
        <v>111</v>
      </c>
      <c r="M19" s="130">
        <v>43922</v>
      </c>
      <c r="N19" s="130">
        <v>45747</v>
      </c>
      <c r="O19" s="130" t="s">
        <v>62</v>
      </c>
      <c r="P19" s="130" t="s">
        <v>43</v>
      </c>
      <c r="Q19" s="154">
        <v>45747</v>
      </c>
      <c r="R19" s="32" t="s">
        <v>112</v>
      </c>
      <c r="S19" s="395"/>
      <c r="T19" s="395"/>
      <c r="U19" s="395"/>
      <c r="V19" s="395"/>
      <c r="W19" s="395"/>
      <c r="X19" s="395"/>
      <c r="Y19" s="395"/>
      <c r="Z19" s="395"/>
      <c r="AA19" s="395"/>
      <c r="AB19" s="395"/>
      <c r="AC19" s="395"/>
      <c r="AD19" s="395"/>
      <c r="AE19" s="395"/>
      <c r="AF19" s="395"/>
      <c r="AG19" s="395"/>
      <c r="AH19" s="395"/>
      <c r="AI19" s="395"/>
      <c r="AJ19" s="395"/>
      <c r="AK19" s="395"/>
      <c r="AL19" s="395"/>
      <c r="AM19" s="395"/>
      <c r="AN19" s="395"/>
      <c r="AO19" s="395"/>
      <c r="AP19" s="395"/>
      <c r="AQ19" s="395"/>
      <c r="AR19" s="395"/>
      <c r="AS19" s="395"/>
      <c r="AT19" s="395"/>
      <c r="AU19" s="395"/>
      <c r="AV19" s="395"/>
      <c r="AW19" s="395"/>
      <c r="AX19" s="395"/>
      <c r="AY19" s="395"/>
      <c r="AZ19" s="395"/>
      <c r="BA19" s="395"/>
      <c r="BB19" s="395"/>
      <c r="BC19" s="395"/>
      <c r="BD19" s="395"/>
      <c r="BE19" s="395"/>
      <c r="BF19" s="395"/>
      <c r="BG19" s="395"/>
      <c r="BH19" s="395"/>
      <c r="BI19" s="395"/>
      <c r="BJ19" s="395"/>
      <c r="BK19" s="395"/>
      <c r="BL19" s="395"/>
      <c r="BM19" s="395"/>
      <c r="BN19" s="395"/>
      <c r="BO19" s="395"/>
      <c r="BP19" s="395"/>
      <c r="BQ19" s="395"/>
      <c r="BR19" s="395"/>
      <c r="BS19" s="395"/>
      <c r="BT19" s="395"/>
      <c r="BU19" s="395"/>
      <c r="BV19" s="395"/>
      <c r="BW19" s="395"/>
      <c r="BX19" s="395"/>
      <c r="BY19" s="395"/>
      <c r="BZ19" s="395"/>
      <c r="CA19" s="395"/>
      <c r="CB19" s="395"/>
      <c r="CC19" s="395"/>
      <c r="CD19" s="395"/>
      <c r="CE19" s="395"/>
      <c r="CF19" s="395"/>
      <c r="CG19" s="395"/>
      <c r="CH19" s="395"/>
      <c r="CI19" s="395"/>
      <c r="CJ19" s="395"/>
      <c r="CK19" s="395"/>
      <c r="CL19" s="395"/>
      <c r="CM19" s="395"/>
    </row>
    <row r="20" spans="1:91" s="175" customFormat="1" ht="42.75" x14ac:dyDescent="0.2">
      <c r="A20" s="14"/>
      <c r="B20" s="14" t="s">
        <v>113</v>
      </c>
      <c r="C20" s="14" t="s">
        <v>114</v>
      </c>
      <c r="D20" s="35" t="s">
        <v>115</v>
      </c>
      <c r="E20" s="165" t="s">
        <v>33</v>
      </c>
      <c r="F20" s="361" t="s">
        <v>33</v>
      </c>
      <c r="G20" s="35"/>
      <c r="H20" s="370">
        <v>9000</v>
      </c>
      <c r="I20" s="370">
        <v>45000</v>
      </c>
      <c r="J20" s="35"/>
      <c r="K20" s="292" t="s">
        <v>35</v>
      </c>
      <c r="L20" s="35" t="s">
        <v>105</v>
      </c>
      <c r="M20" s="373">
        <v>42902</v>
      </c>
      <c r="N20" s="359">
        <v>44742</v>
      </c>
      <c r="O20" s="35" t="s">
        <v>116</v>
      </c>
      <c r="P20" s="35" t="s">
        <v>43</v>
      </c>
      <c r="Q20" s="498" t="s">
        <v>117</v>
      </c>
      <c r="R20" s="242" t="s">
        <v>84</v>
      </c>
      <c r="S20" s="395"/>
      <c r="T20" s="395"/>
      <c r="U20" s="395"/>
      <c r="V20" s="395"/>
      <c r="W20" s="395"/>
      <c r="X20" s="395"/>
      <c r="Y20" s="395"/>
      <c r="Z20" s="395"/>
      <c r="AA20" s="395"/>
      <c r="AB20" s="395"/>
      <c r="AC20" s="395"/>
      <c r="AD20" s="395"/>
      <c r="AE20" s="395"/>
      <c r="AF20" s="395"/>
      <c r="AG20" s="395"/>
      <c r="AH20" s="395"/>
      <c r="AI20" s="395"/>
      <c r="AJ20" s="395"/>
      <c r="AK20" s="395"/>
      <c r="AL20" s="395"/>
      <c r="AM20" s="395"/>
      <c r="AN20" s="395"/>
      <c r="AO20" s="395"/>
      <c r="AP20" s="395"/>
      <c r="AQ20" s="395"/>
      <c r="AR20" s="395"/>
      <c r="AS20" s="395"/>
      <c r="AT20" s="395"/>
      <c r="AU20" s="395"/>
      <c r="AV20" s="395"/>
      <c r="AW20" s="395"/>
      <c r="AX20" s="395"/>
      <c r="AY20" s="395"/>
      <c r="AZ20" s="395"/>
      <c r="BA20" s="395"/>
      <c r="BB20" s="395"/>
      <c r="BC20" s="395"/>
      <c r="BD20" s="395"/>
      <c r="BE20" s="395"/>
      <c r="BF20" s="395"/>
      <c r="BG20" s="395"/>
      <c r="BH20" s="395"/>
      <c r="BI20" s="395"/>
      <c r="BJ20" s="395"/>
      <c r="BK20" s="395"/>
      <c r="BL20" s="395"/>
      <c r="BM20" s="395"/>
      <c r="BN20" s="395"/>
      <c r="BO20" s="395"/>
      <c r="BP20" s="395"/>
      <c r="BQ20" s="395"/>
      <c r="BR20" s="395"/>
      <c r="BS20" s="395"/>
      <c r="BT20" s="395"/>
      <c r="BU20" s="395"/>
      <c r="BV20" s="395"/>
      <c r="BW20" s="395"/>
      <c r="BX20" s="395"/>
      <c r="BY20" s="395"/>
      <c r="BZ20" s="395"/>
      <c r="CA20" s="395"/>
      <c r="CB20" s="395"/>
      <c r="CC20" s="395"/>
      <c r="CD20" s="395"/>
      <c r="CE20" s="395"/>
      <c r="CF20" s="395"/>
      <c r="CG20" s="395"/>
      <c r="CH20" s="395"/>
      <c r="CI20" s="395"/>
      <c r="CJ20" s="395"/>
      <c r="CK20" s="395"/>
      <c r="CL20" s="395"/>
      <c r="CM20" s="395"/>
    </row>
    <row r="21" spans="1:91" s="175" customFormat="1" ht="42.75" x14ac:dyDescent="0.2">
      <c r="A21" s="35"/>
      <c r="B21" s="43" t="s">
        <v>118</v>
      </c>
      <c r="C21" s="241" t="s">
        <v>118</v>
      </c>
      <c r="D21" s="156" t="s">
        <v>119</v>
      </c>
      <c r="E21" s="149" t="s">
        <v>33</v>
      </c>
      <c r="F21" s="361" t="s">
        <v>33</v>
      </c>
      <c r="G21" s="156"/>
      <c r="H21" s="376">
        <v>9050</v>
      </c>
      <c r="I21" s="376">
        <v>27150</v>
      </c>
      <c r="J21" s="156"/>
      <c r="K21" s="294" t="s">
        <v>35</v>
      </c>
      <c r="L21" s="210" t="s">
        <v>105</v>
      </c>
      <c r="M21" s="302">
        <v>44409</v>
      </c>
      <c r="N21" s="377">
        <v>45504</v>
      </c>
      <c r="O21" s="377" t="s">
        <v>120</v>
      </c>
      <c r="P21" s="210" t="s">
        <v>121</v>
      </c>
      <c r="Q21" s="347">
        <v>45504</v>
      </c>
      <c r="R21" s="3" t="s">
        <v>46</v>
      </c>
      <c r="S21" s="395"/>
      <c r="T21" s="395"/>
      <c r="U21" s="395"/>
      <c r="V21" s="395"/>
      <c r="W21" s="395"/>
      <c r="X21" s="395"/>
      <c r="Y21" s="395"/>
      <c r="Z21" s="395"/>
      <c r="AA21" s="395"/>
      <c r="AB21" s="395"/>
      <c r="AC21" s="395"/>
      <c r="AD21" s="395"/>
      <c r="AE21" s="395"/>
      <c r="AF21" s="395"/>
      <c r="AG21" s="395"/>
      <c r="AH21" s="395"/>
      <c r="AI21" s="395"/>
      <c r="AJ21" s="395"/>
      <c r="AK21" s="395"/>
      <c r="AL21" s="395"/>
      <c r="AM21" s="395"/>
      <c r="AN21" s="395"/>
      <c r="AO21" s="395"/>
      <c r="AP21" s="395"/>
      <c r="AQ21" s="395"/>
      <c r="AR21" s="395"/>
      <c r="AS21" s="395"/>
      <c r="AT21" s="395"/>
      <c r="AU21" s="395"/>
      <c r="AV21" s="395"/>
      <c r="AW21" s="395"/>
      <c r="AX21" s="395"/>
      <c r="AY21" s="395"/>
      <c r="AZ21" s="395"/>
      <c r="BA21" s="395"/>
      <c r="BB21" s="395"/>
      <c r="BC21" s="395"/>
      <c r="BD21" s="395"/>
      <c r="BE21" s="395"/>
      <c r="BF21" s="395"/>
      <c r="BG21" s="395"/>
      <c r="BH21" s="395"/>
      <c r="BI21" s="395"/>
      <c r="BJ21" s="395"/>
      <c r="BK21" s="395"/>
      <c r="BL21" s="395"/>
      <c r="BM21" s="395"/>
      <c r="BN21" s="395"/>
      <c r="BO21" s="395"/>
      <c r="BP21" s="395"/>
      <c r="BQ21" s="395"/>
      <c r="BR21" s="395"/>
      <c r="BS21" s="395"/>
      <c r="BT21" s="395"/>
      <c r="BU21" s="395"/>
      <c r="BV21" s="395"/>
      <c r="BW21" s="395"/>
      <c r="BX21" s="395"/>
      <c r="BY21" s="395"/>
      <c r="BZ21" s="395"/>
      <c r="CA21" s="395"/>
      <c r="CB21" s="395"/>
      <c r="CC21" s="395"/>
      <c r="CD21" s="395"/>
      <c r="CE21" s="395"/>
      <c r="CF21" s="395"/>
      <c r="CG21" s="395"/>
      <c r="CH21" s="395"/>
      <c r="CI21" s="395"/>
      <c r="CJ21" s="395"/>
      <c r="CK21" s="395"/>
      <c r="CL21" s="395"/>
      <c r="CM21" s="395"/>
    </row>
    <row r="22" spans="1:91" s="175" customFormat="1" ht="42.75" x14ac:dyDescent="0.2">
      <c r="A22" s="118"/>
      <c r="B22" s="122" t="s">
        <v>122</v>
      </c>
      <c r="C22" s="378" t="s">
        <v>122</v>
      </c>
      <c r="D22" s="122" t="s">
        <v>123</v>
      </c>
      <c r="E22" s="379" t="s">
        <v>33</v>
      </c>
      <c r="F22" s="222" t="s">
        <v>33</v>
      </c>
      <c r="G22" s="222" t="s">
        <v>69</v>
      </c>
      <c r="H22" s="369">
        <v>3000</v>
      </c>
      <c r="I22" s="369">
        <v>16000</v>
      </c>
      <c r="J22" s="122" t="s">
        <v>69</v>
      </c>
      <c r="K22" s="152" t="s">
        <v>35</v>
      </c>
      <c r="L22" s="122" t="s">
        <v>105</v>
      </c>
      <c r="M22" s="139">
        <v>43191</v>
      </c>
      <c r="N22" s="236">
        <v>44287</v>
      </c>
      <c r="O22" s="236" t="s">
        <v>116</v>
      </c>
      <c r="P22" s="122" t="s">
        <v>124</v>
      </c>
      <c r="Q22" s="339">
        <v>45016</v>
      </c>
      <c r="R22" s="3" t="s">
        <v>46</v>
      </c>
      <c r="S22" s="395"/>
      <c r="T22" s="395"/>
      <c r="U22" s="395"/>
      <c r="V22" s="395"/>
      <c r="W22" s="395"/>
      <c r="X22" s="395"/>
      <c r="Y22" s="395"/>
      <c r="Z22" s="395"/>
      <c r="AA22" s="395"/>
      <c r="AB22" s="395"/>
      <c r="AC22" s="395"/>
      <c r="AD22" s="395"/>
      <c r="AE22" s="395"/>
      <c r="AF22" s="395"/>
      <c r="AG22" s="395"/>
      <c r="AH22" s="395"/>
      <c r="AI22" s="395"/>
      <c r="AJ22" s="395"/>
      <c r="AK22" s="395"/>
      <c r="AL22" s="395"/>
      <c r="AM22" s="395"/>
      <c r="AN22" s="395"/>
      <c r="AO22" s="395"/>
      <c r="AP22" s="395"/>
      <c r="AQ22" s="395"/>
      <c r="AR22" s="395"/>
      <c r="AS22" s="395"/>
      <c r="AT22" s="395"/>
      <c r="AU22" s="395"/>
      <c r="AV22" s="395"/>
      <c r="AW22" s="395"/>
      <c r="AX22" s="395"/>
      <c r="AY22" s="395"/>
      <c r="AZ22" s="395"/>
      <c r="BA22" s="395"/>
      <c r="BB22" s="395"/>
      <c r="BC22" s="395"/>
      <c r="BD22" s="395"/>
      <c r="BE22" s="395"/>
      <c r="BF22" s="395"/>
      <c r="BG22" s="395"/>
      <c r="BH22" s="395"/>
      <c r="BI22" s="395"/>
      <c r="BJ22" s="395"/>
      <c r="BK22" s="395"/>
      <c r="BL22" s="395"/>
      <c r="BM22" s="395"/>
      <c r="BN22" s="395"/>
      <c r="BO22" s="395"/>
      <c r="BP22" s="395"/>
      <c r="BQ22" s="395"/>
      <c r="BR22" s="395"/>
      <c r="BS22" s="395"/>
      <c r="BT22" s="395"/>
      <c r="BU22" s="395"/>
      <c r="BV22" s="395"/>
      <c r="BW22" s="395"/>
      <c r="BX22" s="395"/>
      <c r="BY22" s="395"/>
      <c r="BZ22" s="395"/>
      <c r="CA22" s="395"/>
      <c r="CB22" s="395"/>
      <c r="CC22" s="395"/>
      <c r="CD22" s="395"/>
      <c r="CE22" s="395"/>
      <c r="CF22" s="395"/>
      <c r="CG22" s="395"/>
      <c r="CH22" s="395"/>
      <c r="CI22" s="395"/>
      <c r="CJ22" s="395"/>
      <c r="CK22" s="395"/>
      <c r="CL22" s="395"/>
      <c r="CM22" s="395"/>
    </row>
    <row r="23" spans="1:91" s="175" customFormat="1" ht="42.75" x14ac:dyDescent="0.2">
      <c r="A23" s="380"/>
      <c r="B23" s="352" t="s">
        <v>125</v>
      </c>
      <c r="C23" s="352" t="s">
        <v>126</v>
      </c>
      <c r="D23" s="352" t="s">
        <v>127</v>
      </c>
      <c r="E23" s="348" t="s">
        <v>33</v>
      </c>
      <c r="F23" s="349" t="s">
        <v>33</v>
      </c>
      <c r="G23" s="352" t="s">
        <v>69</v>
      </c>
      <c r="H23" s="371">
        <v>4950</v>
      </c>
      <c r="I23" s="371">
        <v>24750</v>
      </c>
      <c r="J23" s="352" t="s">
        <v>69</v>
      </c>
      <c r="K23" s="372" t="s">
        <v>35</v>
      </c>
      <c r="L23" s="352" t="s">
        <v>105</v>
      </c>
      <c r="M23" s="374">
        <v>44409</v>
      </c>
      <c r="N23" s="375">
        <v>45504</v>
      </c>
      <c r="O23" s="375" t="s">
        <v>116</v>
      </c>
      <c r="P23" s="352" t="s">
        <v>124</v>
      </c>
      <c r="Q23" s="499">
        <v>46234</v>
      </c>
      <c r="R23" s="3" t="s">
        <v>84</v>
      </c>
      <c r="S23" s="395"/>
      <c r="T23" s="395"/>
      <c r="U23" s="395"/>
      <c r="V23" s="395"/>
      <c r="W23" s="395"/>
      <c r="X23" s="395"/>
      <c r="Y23" s="395"/>
      <c r="Z23" s="395"/>
      <c r="AA23" s="395"/>
      <c r="AB23" s="395"/>
      <c r="AC23" s="395"/>
      <c r="AD23" s="395"/>
      <c r="AE23" s="395"/>
      <c r="AF23" s="395"/>
      <c r="AG23" s="395"/>
      <c r="AH23" s="395"/>
      <c r="AI23" s="395"/>
      <c r="AJ23" s="395"/>
      <c r="AK23" s="395"/>
      <c r="AL23" s="395"/>
      <c r="AM23" s="395"/>
      <c r="AN23" s="395"/>
      <c r="AO23" s="395"/>
      <c r="AP23" s="395"/>
      <c r="AQ23" s="395"/>
      <c r="AR23" s="395"/>
      <c r="AS23" s="395"/>
      <c r="AT23" s="395"/>
      <c r="AU23" s="395"/>
      <c r="AV23" s="395"/>
      <c r="AW23" s="395"/>
      <c r="AX23" s="395"/>
      <c r="AY23" s="395"/>
      <c r="AZ23" s="395"/>
      <c r="BA23" s="395"/>
      <c r="BB23" s="395"/>
      <c r="BC23" s="395"/>
      <c r="BD23" s="395"/>
      <c r="BE23" s="395"/>
      <c r="BF23" s="395"/>
      <c r="BG23" s="395"/>
      <c r="BH23" s="395"/>
      <c r="BI23" s="395"/>
      <c r="BJ23" s="395"/>
      <c r="BK23" s="395"/>
      <c r="BL23" s="395"/>
      <c r="BM23" s="395"/>
      <c r="BN23" s="395"/>
      <c r="BO23" s="395"/>
      <c r="BP23" s="395"/>
      <c r="BQ23" s="395"/>
      <c r="BR23" s="395"/>
      <c r="BS23" s="395"/>
      <c r="BT23" s="395"/>
      <c r="BU23" s="395"/>
      <c r="BV23" s="395"/>
      <c r="BW23" s="395"/>
      <c r="BX23" s="395"/>
      <c r="BY23" s="395"/>
      <c r="BZ23" s="395"/>
      <c r="CA23" s="395"/>
      <c r="CB23" s="395"/>
      <c r="CC23" s="395"/>
      <c r="CD23" s="395"/>
      <c r="CE23" s="395"/>
      <c r="CF23" s="395"/>
      <c r="CG23" s="395"/>
      <c r="CH23" s="395"/>
      <c r="CI23" s="395"/>
      <c r="CJ23" s="395"/>
      <c r="CK23" s="395"/>
      <c r="CL23" s="395"/>
      <c r="CM23" s="395"/>
    </row>
    <row r="24" spans="1:91" s="175" customFormat="1" ht="42.75" x14ac:dyDescent="0.2">
      <c r="A24" s="242"/>
      <c r="B24" s="3" t="s">
        <v>128</v>
      </c>
      <c r="C24" s="3" t="s">
        <v>129</v>
      </c>
      <c r="D24" s="3" t="s">
        <v>130</v>
      </c>
      <c r="E24" s="24" t="s">
        <v>33</v>
      </c>
      <c r="F24" s="222" t="s">
        <v>33</v>
      </c>
      <c r="G24" s="3" t="s">
        <v>69</v>
      </c>
      <c r="H24" s="243">
        <v>14948</v>
      </c>
      <c r="I24" s="243">
        <v>74744</v>
      </c>
      <c r="J24" s="3" t="s">
        <v>131</v>
      </c>
      <c r="K24" s="1" t="s">
        <v>35</v>
      </c>
      <c r="L24" s="3" t="s">
        <v>105</v>
      </c>
      <c r="M24" s="44">
        <v>44287</v>
      </c>
      <c r="N24" s="45">
        <v>45382</v>
      </c>
      <c r="O24" s="45" t="s">
        <v>116</v>
      </c>
      <c r="P24" s="3" t="s">
        <v>124</v>
      </c>
      <c r="Q24" s="495">
        <v>46112</v>
      </c>
      <c r="R24" s="3" t="s">
        <v>84</v>
      </c>
      <c r="S24" s="395"/>
      <c r="T24" s="395"/>
      <c r="U24" s="395"/>
      <c r="V24" s="395"/>
      <c r="W24" s="395"/>
      <c r="X24" s="395"/>
      <c r="Y24" s="395"/>
      <c r="Z24" s="395"/>
      <c r="AA24" s="395"/>
      <c r="AB24" s="395"/>
      <c r="AC24" s="395"/>
      <c r="AD24" s="395"/>
      <c r="AE24" s="395"/>
      <c r="AF24" s="395"/>
      <c r="AG24" s="395"/>
      <c r="AH24" s="395"/>
      <c r="AI24" s="395"/>
      <c r="AJ24" s="395"/>
      <c r="AK24" s="395"/>
      <c r="AL24" s="395"/>
      <c r="AM24" s="395"/>
      <c r="AN24" s="395"/>
      <c r="AO24" s="395"/>
      <c r="AP24" s="395"/>
      <c r="AQ24" s="395"/>
      <c r="AR24" s="395"/>
      <c r="AS24" s="395"/>
      <c r="AT24" s="395"/>
      <c r="AU24" s="395"/>
      <c r="AV24" s="395"/>
      <c r="AW24" s="395"/>
      <c r="AX24" s="395"/>
      <c r="AY24" s="395"/>
      <c r="AZ24" s="395"/>
      <c r="BA24" s="395"/>
      <c r="BB24" s="395"/>
      <c r="BC24" s="395"/>
      <c r="BD24" s="395"/>
      <c r="BE24" s="395"/>
      <c r="BF24" s="395"/>
      <c r="BG24" s="395"/>
      <c r="BH24" s="395"/>
      <c r="BI24" s="395"/>
      <c r="BJ24" s="395"/>
      <c r="BK24" s="395"/>
      <c r="BL24" s="395"/>
      <c r="BM24" s="395"/>
      <c r="BN24" s="395"/>
      <c r="BO24" s="395"/>
      <c r="BP24" s="395"/>
      <c r="BQ24" s="395"/>
      <c r="BR24" s="395"/>
      <c r="BS24" s="395"/>
      <c r="BT24" s="395"/>
      <c r="BU24" s="395"/>
      <c r="BV24" s="395"/>
      <c r="BW24" s="395"/>
      <c r="BX24" s="395"/>
      <c r="BY24" s="395"/>
      <c r="BZ24" s="395"/>
      <c r="CA24" s="395"/>
      <c r="CB24" s="395"/>
      <c r="CC24" s="395"/>
      <c r="CD24" s="395"/>
      <c r="CE24" s="395"/>
      <c r="CF24" s="395"/>
      <c r="CG24" s="395"/>
      <c r="CH24" s="395"/>
      <c r="CI24" s="395"/>
      <c r="CJ24" s="395"/>
      <c r="CK24" s="395"/>
      <c r="CL24" s="395"/>
      <c r="CM24" s="395"/>
    </row>
    <row r="25" spans="1:91" s="180" customFormat="1" ht="42.75" x14ac:dyDescent="0.25">
      <c r="A25" s="244"/>
      <c r="B25" s="245" t="s">
        <v>132</v>
      </c>
      <c r="C25" s="245" t="s">
        <v>133</v>
      </c>
      <c r="D25" s="245" t="s">
        <v>134</v>
      </c>
      <c r="E25" s="24" t="s">
        <v>33</v>
      </c>
      <c r="F25" s="222" t="s">
        <v>33</v>
      </c>
      <c r="G25" s="245"/>
      <c r="H25" s="246" t="s">
        <v>135</v>
      </c>
      <c r="I25" s="246"/>
      <c r="J25" s="245"/>
      <c r="K25" s="1" t="s">
        <v>35</v>
      </c>
      <c r="L25" s="245" t="s">
        <v>105</v>
      </c>
      <c r="M25" s="247">
        <v>44565</v>
      </c>
      <c r="N25" s="248">
        <v>45016</v>
      </c>
      <c r="O25" s="248" t="s">
        <v>136</v>
      </c>
      <c r="P25" s="245"/>
      <c r="Q25" s="500">
        <v>45016</v>
      </c>
      <c r="R25" s="245" t="s">
        <v>55</v>
      </c>
      <c r="S25" s="271"/>
      <c r="T25" s="271"/>
      <c r="U25" s="271"/>
      <c r="V25" s="271"/>
      <c r="W25" s="271"/>
      <c r="X25" s="271"/>
      <c r="Y25" s="271"/>
      <c r="Z25" s="271"/>
      <c r="AA25" s="271"/>
      <c r="AB25" s="271"/>
      <c r="AC25" s="271"/>
      <c r="AD25" s="271"/>
      <c r="AE25" s="271"/>
      <c r="AF25" s="271"/>
      <c r="AG25" s="271"/>
      <c r="AH25" s="271"/>
      <c r="AI25" s="271"/>
      <c r="AJ25" s="271"/>
      <c r="AK25" s="271"/>
      <c r="AL25" s="271"/>
      <c r="AM25" s="271"/>
      <c r="AN25" s="271"/>
      <c r="AO25" s="271"/>
      <c r="AP25" s="271"/>
      <c r="AQ25" s="271"/>
      <c r="AR25" s="271"/>
      <c r="AS25" s="271"/>
      <c r="AT25" s="271"/>
      <c r="AU25" s="271"/>
      <c r="AV25" s="271"/>
      <c r="AW25" s="271"/>
      <c r="AX25" s="271"/>
      <c r="AY25" s="271"/>
      <c r="AZ25" s="271"/>
      <c r="BA25" s="271"/>
      <c r="BB25" s="271"/>
      <c r="BC25" s="271"/>
      <c r="BD25" s="271"/>
      <c r="BE25" s="271"/>
      <c r="BF25" s="271"/>
      <c r="BG25" s="271"/>
      <c r="BH25" s="271"/>
      <c r="BI25" s="271"/>
      <c r="BJ25" s="271"/>
      <c r="BK25" s="271"/>
      <c r="BL25" s="271"/>
      <c r="BM25" s="271"/>
      <c r="BN25" s="271"/>
      <c r="BO25" s="271"/>
      <c r="BP25" s="271"/>
      <c r="BQ25" s="271"/>
      <c r="BR25" s="271"/>
      <c r="BS25" s="271"/>
      <c r="BT25" s="271"/>
      <c r="BU25" s="271"/>
      <c r="BV25" s="271"/>
      <c r="BW25" s="271"/>
      <c r="BX25" s="271"/>
      <c r="BY25" s="271"/>
      <c r="BZ25" s="271"/>
      <c r="CA25" s="271"/>
      <c r="CB25" s="271"/>
      <c r="CC25" s="271"/>
      <c r="CD25" s="271"/>
      <c r="CE25" s="271"/>
      <c r="CF25" s="271"/>
      <c r="CG25" s="271"/>
      <c r="CH25" s="271"/>
      <c r="CI25" s="271"/>
      <c r="CJ25" s="271"/>
      <c r="CK25" s="271"/>
      <c r="CL25" s="271"/>
      <c r="CM25" s="271"/>
    </row>
    <row r="26" spans="1:91" s="180" customFormat="1" ht="42.75" x14ac:dyDescent="0.25">
      <c r="A26" s="249" t="s">
        <v>137</v>
      </c>
      <c r="B26" s="250" t="s">
        <v>109</v>
      </c>
      <c r="C26" s="250" t="s">
        <v>109</v>
      </c>
      <c r="D26" s="250" t="s">
        <v>110</v>
      </c>
      <c r="E26" s="24" t="s">
        <v>33</v>
      </c>
      <c r="F26" s="206" t="s">
        <v>34</v>
      </c>
      <c r="G26" s="249" t="s">
        <v>34</v>
      </c>
      <c r="H26" s="251">
        <v>113988</v>
      </c>
      <c r="I26" s="252">
        <v>569940</v>
      </c>
      <c r="J26" s="249" t="s">
        <v>75</v>
      </c>
      <c r="K26" s="1" t="s">
        <v>35</v>
      </c>
      <c r="L26" s="253" t="s">
        <v>105</v>
      </c>
      <c r="M26" s="254">
        <v>43922</v>
      </c>
      <c r="N26" s="255">
        <v>45747</v>
      </c>
      <c r="O26" s="250" t="s">
        <v>62</v>
      </c>
      <c r="P26" s="250" t="s">
        <v>43</v>
      </c>
      <c r="Q26" s="501">
        <v>45747</v>
      </c>
      <c r="R26" s="250" t="s">
        <v>112</v>
      </c>
      <c r="S26" s="271"/>
      <c r="T26" s="271"/>
      <c r="U26" s="271"/>
      <c r="V26" s="271"/>
      <c r="W26" s="271"/>
      <c r="X26" s="271"/>
      <c r="Y26" s="271"/>
      <c r="Z26" s="271"/>
      <c r="AA26" s="271"/>
      <c r="AB26" s="271"/>
      <c r="AC26" s="271"/>
      <c r="AD26" s="271"/>
      <c r="AE26" s="271"/>
      <c r="AF26" s="271"/>
      <c r="AG26" s="271"/>
      <c r="AH26" s="271"/>
      <c r="AI26" s="271"/>
      <c r="AJ26" s="271"/>
      <c r="AK26" s="271"/>
      <c r="AL26" s="271"/>
      <c r="AM26" s="271"/>
      <c r="AN26" s="271"/>
      <c r="AO26" s="271"/>
      <c r="AP26" s="271"/>
      <c r="AQ26" s="271"/>
      <c r="AR26" s="271"/>
      <c r="AS26" s="271"/>
      <c r="AT26" s="271"/>
      <c r="AU26" s="271"/>
      <c r="AV26" s="271"/>
      <c r="AW26" s="271"/>
      <c r="AX26" s="271"/>
      <c r="AY26" s="271"/>
      <c r="AZ26" s="271"/>
      <c r="BA26" s="271"/>
      <c r="BB26" s="271"/>
      <c r="BC26" s="271"/>
      <c r="BD26" s="271"/>
      <c r="BE26" s="271"/>
      <c r="BF26" s="271"/>
      <c r="BG26" s="271"/>
      <c r="BH26" s="271"/>
      <c r="BI26" s="271"/>
      <c r="BJ26" s="271"/>
      <c r="BK26" s="271"/>
      <c r="BL26" s="271"/>
      <c r="BM26" s="271"/>
      <c r="BN26" s="271"/>
      <c r="BO26" s="271"/>
      <c r="BP26" s="271"/>
      <c r="BQ26" s="271"/>
      <c r="BR26" s="271"/>
      <c r="BS26" s="271"/>
      <c r="BT26" s="271"/>
      <c r="BU26" s="271"/>
      <c r="BV26" s="271"/>
      <c r="BW26" s="271"/>
      <c r="BX26" s="271"/>
      <c r="BY26" s="271"/>
      <c r="BZ26" s="271"/>
      <c r="CA26" s="271"/>
      <c r="CB26" s="271"/>
      <c r="CC26" s="271"/>
      <c r="CD26" s="271"/>
      <c r="CE26" s="271"/>
      <c r="CF26" s="271"/>
      <c r="CG26" s="271"/>
      <c r="CH26" s="271"/>
      <c r="CI26" s="271"/>
      <c r="CJ26" s="271"/>
      <c r="CK26" s="271"/>
      <c r="CL26" s="271"/>
      <c r="CM26" s="271"/>
    </row>
    <row r="27" spans="1:91" s="180" customFormat="1" ht="85.5" x14ac:dyDescent="0.25">
      <c r="A27" s="249"/>
      <c r="B27" s="250" t="s">
        <v>138</v>
      </c>
      <c r="C27" s="250" t="s">
        <v>139</v>
      </c>
      <c r="D27" s="250" t="s">
        <v>140</v>
      </c>
      <c r="E27" s="24" t="s">
        <v>33</v>
      </c>
      <c r="F27" s="222" t="s">
        <v>33</v>
      </c>
      <c r="G27" s="249" t="s">
        <v>33</v>
      </c>
      <c r="H27" s="250"/>
      <c r="I27" s="252">
        <v>30250</v>
      </c>
      <c r="J27" s="249" t="s">
        <v>75</v>
      </c>
      <c r="K27" s="1" t="s">
        <v>35</v>
      </c>
      <c r="L27" s="253" t="s">
        <v>105</v>
      </c>
      <c r="M27" s="254" t="s">
        <v>141</v>
      </c>
      <c r="N27" s="255">
        <v>44043</v>
      </c>
      <c r="O27" s="250" t="s">
        <v>142</v>
      </c>
      <c r="P27" s="250" t="s">
        <v>75</v>
      </c>
      <c r="Q27" s="404">
        <v>45139</v>
      </c>
      <c r="R27" s="250" t="s">
        <v>143</v>
      </c>
      <c r="S27" s="271"/>
      <c r="T27" s="271"/>
      <c r="U27" s="271"/>
      <c r="V27" s="271"/>
      <c r="W27" s="271"/>
      <c r="X27" s="271"/>
      <c r="Y27" s="271"/>
      <c r="Z27" s="271"/>
      <c r="AA27" s="271"/>
      <c r="AB27" s="271"/>
      <c r="AC27" s="271"/>
      <c r="AD27" s="271"/>
      <c r="AE27" s="271"/>
      <c r="AF27" s="271"/>
      <c r="AG27" s="271"/>
      <c r="AH27" s="271"/>
      <c r="AI27" s="271"/>
      <c r="AJ27" s="271"/>
      <c r="AK27" s="271"/>
      <c r="AL27" s="271"/>
      <c r="AM27" s="271"/>
      <c r="AN27" s="271"/>
      <c r="AO27" s="271"/>
      <c r="AP27" s="271"/>
      <c r="AQ27" s="271"/>
      <c r="AR27" s="271"/>
      <c r="AS27" s="271"/>
      <c r="AT27" s="271"/>
      <c r="AU27" s="271"/>
      <c r="AV27" s="271"/>
      <c r="AW27" s="271"/>
      <c r="AX27" s="271"/>
      <c r="AY27" s="271"/>
      <c r="AZ27" s="271"/>
      <c r="BA27" s="271"/>
      <c r="BB27" s="271"/>
      <c r="BC27" s="271"/>
      <c r="BD27" s="271"/>
      <c r="BE27" s="271"/>
      <c r="BF27" s="271"/>
      <c r="BG27" s="271"/>
      <c r="BH27" s="271"/>
      <c r="BI27" s="271"/>
      <c r="BJ27" s="271"/>
      <c r="BK27" s="271"/>
      <c r="BL27" s="271"/>
      <c r="BM27" s="271"/>
      <c r="BN27" s="271"/>
      <c r="BO27" s="271"/>
      <c r="BP27" s="271"/>
      <c r="BQ27" s="271"/>
      <c r="BR27" s="271"/>
      <c r="BS27" s="271"/>
      <c r="BT27" s="271"/>
      <c r="BU27" s="271"/>
      <c r="BV27" s="271"/>
      <c r="BW27" s="271"/>
      <c r="BX27" s="271"/>
      <c r="BY27" s="271"/>
      <c r="BZ27" s="271"/>
      <c r="CA27" s="271"/>
      <c r="CB27" s="271"/>
      <c r="CC27" s="271"/>
      <c r="CD27" s="271"/>
      <c r="CE27" s="271"/>
      <c r="CF27" s="271"/>
      <c r="CG27" s="271"/>
      <c r="CH27" s="271"/>
      <c r="CI27" s="271"/>
      <c r="CJ27" s="271"/>
      <c r="CK27" s="271"/>
      <c r="CL27" s="271"/>
      <c r="CM27" s="271"/>
    </row>
    <row r="28" spans="1:91" s="180" customFormat="1" ht="42.75" x14ac:dyDescent="0.25">
      <c r="A28" s="257"/>
      <c r="B28" s="258" t="s">
        <v>144</v>
      </c>
      <c r="C28" s="258" t="s">
        <v>145</v>
      </c>
      <c r="D28" s="423" t="s">
        <v>146</v>
      </c>
      <c r="E28" s="24" t="s">
        <v>33</v>
      </c>
      <c r="F28" s="222" t="s">
        <v>33</v>
      </c>
      <c r="G28" s="257" t="s">
        <v>33</v>
      </c>
      <c r="H28" s="259">
        <v>3568</v>
      </c>
      <c r="I28" s="259">
        <v>49218</v>
      </c>
      <c r="J28" s="257" t="s">
        <v>75</v>
      </c>
      <c r="K28" s="1" t="s">
        <v>35</v>
      </c>
      <c r="L28" s="260" t="s">
        <v>105</v>
      </c>
      <c r="M28" s="261" t="s">
        <v>147</v>
      </c>
      <c r="N28" s="262" t="s">
        <v>148</v>
      </c>
      <c r="O28" s="258" t="s">
        <v>116</v>
      </c>
      <c r="P28" s="258" t="s">
        <v>124</v>
      </c>
      <c r="Q28" s="502" t="s">
        <v>148</v>
      </c>
      <c r="R28" s="250" t="s">
        <v>149</v>
      </c>
      <c r="S28" s="271"/>
      <c r="T28" s="271"/>
      <c r="U28" s="271"/>
      <c r="V28" s="271"/>
      <c r="W28" s="271"/>
      <c r="X28" s="271"/>
      <c r="Y28" s="271"/>
      <c r="Z28" s="271"/>
      <c r="AA28" s="271"/>
      <c r="AB28" s="271"/>
      <c r="AC28" s="271"/>
      <c r="AD28" s="271"/>
      <c r="AE28" s="271"/>
      <c r="AF28" s="271"/>
      <c r="AG28" s="271"/>
      <c r="AH28" s="271"/>
      <c r="AI28" s="271"/>
      <c r="AJ28" s="271"/>
      <c r="AK28" s="271"/>
      <c r="AL28" s="271"/>
      <c r="AM28" s="271"/>
      <c r="AN28" s="271"/>
      <c r="AO28" s="271"/>
      <c r="AP28" s="271"/>
      <c r="AQ28" s="271"/>
      <c r="AR28" s="271"/>
      <c r="AS28" s="271"/>
      <c r="AT28" s="271"/>
      <c r="AU28" s="271"/>
      <c r="AV28" s="271"/>
      <c r="AW28" s="271"/>
      <c r="AX28" s="271"/>
      <c r="AY28" s="271"/>
      <c r="AZ28" s="271"/>
      <c r="BA28" s="271"/>
      <c r="BB28" s="271"/>
      <c r="BC28" s="271"/>
      <c r="BD28" s="271"/>
      <c r="BE28" s="271"/>
      <c r="BF28" s="271"/>
      <c r="BG28" s="271"/>
      <c r="BH28" s="271"/>
      <c r="BI28" s="271"/>
      <c r="BJ28" s="271"/>
      <c r="BK28" s="271"/>
      <c r="BL28" s="271"/>
      <c r="BM28" s="271"/>
      <c r="BN28" s="271"/>
      <c r="BO28" s="271"/>
      <c r="BP28" s="271"/>
      <c r="BQ28" s="271"/>
      <c r="BR28" s="271"/>
      <c r="BS28" s="271"/>
      <c r="BT28" s="271"/>
      <c r="BU28" s="271"/>
      <c r="BV28" s="271"/>
      <c r="BW28" s="271"/>
      <c r="BX28" s="271"/>
      <c r="BY28" s="271"/>
      <c r="BZ28" s="271"/>
      <c r="CA28" s="271"/>
      <c r="CB28" s="271"/>
      <c r="CC28" s="271"/>
      <c r="CD28" s="271"/>
      <c r="CE28" s="271"/>
      <c r="CF28" s="271"/>
      <c r="CG28" s="271"/>
      <c r="CH28" s="271"/>
      <c r="CI28" s="271"/>
      <c r="CJ28" s="271"/>
      <c r="CK28" s="271"/>
      <c r="CL28" s="271"/>
      <c r="CM28" s="271"/>
    </row>
    <row r="29" spans="1:91" s="178" customFormat="1" ht="42.75" x14ac:dyDescent="0.25">
      <c r="A29" s="256">
        <v>198</v>
      </c>
      <c r="B29" s="256" t="s">
        <v>150</v>
      </c>
      <c r="C29" s="256" t="s">
        <v>151</v>
      </c>
      <c r="D29" s="358" t="s">
        <v>152</v>
      </c>
      <c r="E29" s="24" t="s">
        <v>33</v>
      </c>
      <c r="F29" s="222" t="s">
        <v>33</v>
      </c>
      <c r="G29" s="256" t="s">
        <v>33</v>
      </c>
      <c r="H29" s="263">
        <v>21750</v>
      </c>
      <c r="I29" s="263">
        <v>21750</v>
      </c>
      <c r="J29" s="256" t="s">
        <v>75</v>
      </c>
      <c r="K29" s="1" t="s">
        <v>35</v>
      </c>
      <c r="L29" s="264" t="s">
        <v>105</v>
      </c>
      <c r="M29" s="265">
        <v>44761</v>
      </c>
      <c r="N29" s="266">
        <v>45125</v>
      </c>
      <c r="O29" s="256" t="s">
        <v>136</v>
      </c>
      <c r="P29" s="256" t="s">
        <v>153</v>
      </c>
      <c r="Q29" s="503">
        <v>45125</v>
      </c>
      <c r="R29" s="250" t="s">
        <v>154</v>
      </c>
      <c r="S29" s="267"/>
      <c r="T29" s="267"/>
      <c r="U29" s="267"/>
      <c r="V29" s="267"/>
      <c r="W29" s="267"/>
      <c r="X29" s="267"/>
      <c r="Y29" s="267"/>
      <c r="Z29" s="267"/>
      <c r="AA29" s="267"/>
      <c r="AB29" s="267"/>
      <c r="AC29" s="267"/>
      <c r="AD29" s="267"/>
      <c r="AE29" s="267"/>
      <c r="AF29" s="267"/>
      <c r="AG29" s="267"/>
      <c r="AH29" s="267"/>
      <c r="AI29" s="267"/>
      <c r="AJ29" s="267"/>
      <c r="AK29" s="267"/>
      <c r="AL29" s="267"/>
      <c r="AM29" s="267"/>
      <c r="AN29" s="267"/>
      <c r="AO29" s="267"/>
      <c r="AP29" s="267"/>
      <c r="AQ29" s="267"/>
      <c r="AR29" s="267"/>
      <c r="AS29" s="267"/>
      <c r="AT29" s="267"/>
      <c r="AU29" s="267"/>
      <c r="AV29" s="267"/>
      <c r="AW29" s="267"/>
      <c r="AX29" s="267"/>
      <c r="AY29" s="267"/>
      <c r="AZ29" s="267"/>
      <c r="BA29" s="267"/>
      <c r="BB29" s="267"/>
      <c r="BC29" s="267"/>
      <c r="BD29" s="267"/>
      <c r="BE29" s="267"/>
      <c r="BF29" s="267"/>
      <c r="BG29" s="267"/>
      <c r="BH29" s="267"/>
      <c r="BI29" s="267"/>
      <c r="BJ29" s="267"/>
      <c r="BK29" s="267"/>
      <c r="BL29" s="267"/>
      <c r="BM29" s="267"/>
      <c r="BN29" s="267"/>
      <c r="BO29" s="267"/>
      <c r="BP29" s="267"/>
      <c r="BQ29" s="267"/>
      <c r="BR29" s="267"/>
      <c r="BS29" s="267"/>
      <c r="BT29" s="267"/>
      <c r="BU29" s="267"/>
      <c r="BV29" s="267"/>
      <c r="BW29" s="267"/>
      <c r="BX29" s="267"/>
      <c r="BY29" s="267"/>
      <c r="BZ29" s="267"/>
      <c r="CA29" s="267"/>
      <c r="CB29" s="267"/>
      <c r="CC29" s="267"/>
      <c r="CD29" s="267"/>
      <c r="CE29" s="267"/>
      <c r="CF29" s="267"/>
      <c r="CG29" s="267"/>
      <c r="CH29" s="267"/>
      <c r="CI29" s="267"/>
      <c r="CJ29" s="267"/>
      <c r="CK29" s="267"/>
      <c r="CL29" s="267"/>
      <c r="CM29" s="267"/>
    </row>
    <row r="30" spans="1:91" s="180" customFormat="1" ht="42.75" x14ac:dyDescent="0.25">
      <c r="A30" s="268"/>
      <c r="B30" s="412" t="s">
        <v>155</v>
      </c>
      <c r="C30" s="412" t="s">
        <v>156</v>
      </c>
      <c r="D30" s="424" t="s">
        <v>157</v>
      </c>
      <c r="E30" s="165" t="s">
        <v>33</v>
      </c>
      <c r="F30" s="361" t="s">
        <v>33</v>
      </c>
      <c r="G30" s="414" t="s">
        <v>69</v>
      </c>
      <c r="H30" s="415" t="s">
        <v>158</v>
      </c>
      <c r="I30" s="416" t="s">
        <v>158</v>
      </c>
      <c r="J30" s="363" t="s">
        <v>69</v>
      </c>
      <c r="K30" s="292" t="s">
        <v>35</v>
      </c>
      <c r="L30" s="35" t="s">
        <v>159</v>
      </c>
      <c r="M30" s="364">
        <v>44745</v>
      </c>
      <c r="N30" s="269">
        <v>45372</v>
      </c>
      <c r="O30" s="363" t="s">
        <v>43</v>
      </c>
      <c r="P30" s="363"/>
      <c r="Q30" s="504">
        <v>45372</v>
      </c>
      <c r="R30" s="519" t="s">
        <v>84</v>
      </c>
      <c r="S30" s="271"/>
      <c r="T30" s="271"/>
      <c r="U30" s="271"/>
      <c r="V30" s="271"/>
      <c r="W30" s="271"/>
      <c r="X30" s="271"/>
      <c r="Y30" s="271"/>
      <c r="Z30" s="271"/>
      <c r="AA30" s="271"/>
      <c r="AB30" s="271"/>
      <c r="AC30" s="271"/>
      <c r="AD30" s="271"/>
      <c r="AE30" s="271"/>
      <c r="AF30" s="271"/>
      <c r="AG30" s="271"/>
      <c r="AH30" s="271"/>
      <c r="AI30" s="271"/>
      <c r="AJ30" s="271"/>
      <c r="AK30" s="271"/>
      <c r="AL30" s="271"/>
      <c r="AM30" s="271"/>
      <c r="AN30" s="271"/>
      <c r="AO30" s="271"/>
      <c r="AP30" s="271"/>
      <c r="AQ30" s="271"/>
      <c r="AR30" s="271"/>
      <c r="AS30" s="271"/>
      <c r="AT30" s="271"/>
      <c r="AU30" s="271"/>
      <c r="AV30" s="271"/>
      <c r="AW30" s="271"/>
      <c r="AX30" s="271"/>
      <c r="AY30" s="271"/>
      <c r="AZ30" s="271"/>
      <c r="BA30" s="271"/>
      <c r="BB30" s="271"/>
      <c r="BC30" s="271"/>
      <c r="BD30" s="271"/>
      <c r="BE30" s="271"/>
      <c r="BF30" s="271"/>
      <c r="BG30" s="271"/>
      <c r="BH30" s="271"/>
      <c r="BI30" s="271"/>
      <c r="BJ30" s="271"/>
      <c r="BK30" s="271"/>
      <c r="BL30" s="271"/>
      <c r="BM30" s="271"/>
      <c r="BN30" s="271"/>
      <c r="BO30" s="271"/>
      <c r="BP30" s="271"/>
      <c r="BQ30" s="271"/>
      <c r="BR30" s="271"/>
      <c r="BS30" s="271"/>
      <c r="BT30" s="271"/>
      <c r="BU30" s="271"/>
      <c r="BV30" s="271"/>
      <c r="BW30" s="271"/>
      <c r="BX30" s="271"/>
      <c r="BY30" s="271"/>
      <c r="BZ30" s="271"/>
      <c r="CA30" s="271"/>
      <c r="CB30" s="271"/>
      <c r="CC30" s="271"/>
      <c r="CD30" s="271"/>
      <c r="CE30" s="271"/>
      <c r="CF30" s="271"/>
      <c r="CG30" s="271"/>
      <c r="CH30" s="271"/>
      <c r="CI30" s="271"/>
      <c r="CJ30" s="271"/>
      <c r="CK30" s="271"/>
      <c r="CL30" s="271"/>
      <c r="CM30" s="271"/>
    </row>
    <row r="31" spans="1:91" s="180" customFormat="1" ht="42.75" x14ac:dyDescent="0.25">
      <c r="A31" s="406"/>
      <c r="B31" s="10" t="s">
        <v>160</v>
      </c>
      <c r="C31" s="253" t="s">
        <v>161</v>
      </c>
      <c r="D31" s="17" t="s">
        <v>162</v>
      </c>
      <c r="E31" s="24" t="s">
        <v>33</v>
      </c>
      <c r="F31" s="421" t="s">
        <v>33</v>
      </c>
      <c r="G31" s="249" t="s">
        <v>69</v>
      </c>
      <c r="H31" s="422" t="s">
        <v>163</v>
      </c>
      <c r="I31" s="422" t="s">
        <v>163</v>
      </c>
      <c r="J31" s="275" t="s">
        <v>69</v>
      </c>
      <c r="K31" s="1" t="s">
        <v>35</v>
      </c>
      <c r="L31" s="242" t="s">
        <v>159</v>
      </c>
      <c r="M31" s="275"/>
      <c r="N31" s="413">
        <v>45417</v>
      </c>
      <c r="O31" s="270" t="s">
        <v>43</v>
      </c>
      <c r="P31" s="270"/>
      <c r="Q31" s="505">
        <v>45417</v>
      </c>
      <c r="R31" s="519" t="s">
        <v>46</v>
      </c>
      <c r="S31" s="271"/>
      <c r="T31" s="271"/>
      <c r="U31" s="271"/>
      <c r="V31" s="271"/>
      <c r="W31" s="271"/>
      <c r="X31" s="271"/>
      <c r="Y31" s="271"/>
      <c r="Z31" s="271"/>
      <c r="AA31" s="271"/>
      <c r="AB31" s="271"/>
      <c r="AC31" s="271"/>
      <c r="AD31" s="271"/>
      <c r="AE31" s="271"/>
      <c r="AF31" s="271"/>
      <c r="AG31" s="271"/>
      <c r="AH31" s="271"/>
      <c r="AI31" s="271"/>
      <c r="AJ31" s="271"/>
      <c r="AK31" s="271"/>
      <c r="AL31" s="271"/>
      <c r="AM31" s="271"/>
      <c r="AN31" s="271"/>
      <c r="AO31" s="271"/>
      <c r="AP31" s="271"/>
      <c r="AQ31" s="271"/>
      <c r="AR31" s="271"/>
      <c r="AS31" s="271"/>
      <c r="AT31" s="271"/>
      <c r="AU31" s="271"/>
      <c r="AV31" s="271"/>
      <c r="AW31" s="271"/>
      <c r="AX31" s="271"/>
      <c r="AY31" s="271"/>
      <c r="AZ31" s="271"/>
      <c r="BA31" s="271"/>
      <c r="BB31" s="271"/>
      <c r="BC31" s="271"/>
      <c r="BD31" s="271"/>
      <c r="BE31" s="271"/>
      <c r="BF31" s="271"/>
      <c r="BG31" s="271"/>
      <c r="BH31" s="271"/>
      <c r="BI31" s="271"/>
      <c r="BJ31" s="271"/>
      <c r="BK31" s="271"/>
      <c r="BL31" s="271"/>
      <c r="BM31" s="271"/>
      <c r="BN31" s="271"/>
      <c r="BO31" s="271"/>
      <c r="BP31" s="271"/>
      <c r="BQ31" s="271"/>
      <c r="BR31" s="271"/>
      <c r="BS31" s="271"/>
      <c r="BT31" s="271"/>
      <c r="BU31" s="271"/>
      <c r="BV31" s="271"/>
      <c r="BW31" s="271"/>
      <c r="BX31" s="271"/>
      <c r="BY31" s="271"/>
      <c r="BZ31" s="271"/>
      <c r="CA31" s="271"/>
      <c r="CB31" s="271"/>
      <c r="CC31" s="271"/>
      <c r="CD31" s="271"/>
      <c r="CE31" s="271"/>
      <c r="CF31" s="271"/>
      <c r="CG31" s="271"/>
      <c r="CH31" s="271"/>
      <c r="CI31" s="271"/>
      <c r="CJ31" s="271"/>
      <c r="CK31" s="271"/>
      <c r="CL31" s="271"/>
      <c r="CM31" s="271"/>
    </row>
    <row r="32" spans="1:91" s="180" customFormat="1" ht="28.5" x14ac:dyDescent="0.25">
      <c r="A32" s="13"/>
      <c r="B32" s="120" t="s">
        <v>164</v>
      </c>
      <c r="C32" s="120" t="s">
        <v>165</v>
      </c>
      <c r="D32" s="173" t="s">
        <v>166</v>
      </c>
      <c r="E32" s="417" t="s">
        <v>33</v>
      </c>
      <c r="F32" s="418" t="s">
        <v>33</v>
      </c>
      <c r="G32" s="362" t="s">
        <v>131</v>
      </c>
      <c r="H32" s="419" t="s">
        <v>69</v>
      </c>
      <c r="I32" s="170">
        <v>40689</v>
      </c>
      <c r="J32" s="419" t="s">
        <v>69</v>
      </c>
      <c r="K32" s="121" t="s">
        <v>167</v>
      </c>
      <c r="L32" s="420" t="s">
        <v>159</v>
      </c>
      <c r="M32" s="171">
        <v>43800</v>
      </c>
      <c r="N32" s="172">
        <v>44408</v>
      </c>
      <c r="O32" s="120" t="s">
        <v>74</v>
      </c>
      <c r="P32" s="120" t="s">
        <v>38</v>
      </c>
      <c r="Q32" s="506">
        <v>45291</v>
      </c>
      <c r="R32" s="10" t="s">
        <v>168</v>
      </c>
      <c r="S32" s="271"/>
      <c r="T32" s="271"/>
      <c r="U32" s="271"/>
      <c r="V32" s="271"/>
      <c r="W32" s="271"/>
      <c r="X32" s="271"/>
      <c r="Y32" s="271"/>
      <c r="Z32" s="271"/>
      <c r="AA32" s="271"/>
      <c r="AB32" s="271"/>
      <c r="AC32" s="271"/>
      <c r="AD32" s="271"/>
      <c r="AE32" s="271"/>
      <c r="AF32" s="271"/>
      <c r="AG32" s="271"/>
      <c r="AH32" s="271"/>
      <c r="AI32" s="271"/>
      <c r="AJ32" s="271"/>
      <c r="AK32" s="271"/>
      <c r="AL32" s="271"/>
      <c r="AM32" s="271"/>
      <c r="AN32" s="271"/>
      <c r="AO32" s="271"/>
      <c r="AP32" s="271"/>
      <c r="AQ32" s="271"/>
      <c r="AR32" s="271"/>
      <c r="AS32" s="271"/>
      <c r="AT32" s="271"/>
      <c r="AU32" s="271"/>
      <c r="AV32" s="271"/>
      <c r="AW32" s="271"/>
      <c r="AX32" s="271"/>
      <c r="AY32" s="271"/>
      <c r="AZ32" s="271"/>
      <c r="BA32" s="271"/>
      <c r="BB32" s="271"/>
      <c r="BC32" s="271"/>
      <c r="BD32" s="271"/>
      <c r="BE32" s="271"/>
      <c r="BF32" s="271"/>
      <c r="BG32" s="271"/>
      <c r="BH32" s="271"/>
      <c r="BI32" s="271"/>
      <c r="BJ32" s="271"/>
      <c r="BK32" s="271"/>
      <c r="BL32" s="271"/>
      <c r="BM32" s="271"/>
      <c r="BN32" s="271"/>
      <c r="BO32" s="271"/>
      <c r="BP32" s="271"/>
      <c r="BQ32" s="271"/>
      <c r="BR32" s="271"/>
      <c r="BS32" s="271"/>
      <c r="BT32" s="271"/>
      <c r="BU32" s="271"/>
      <c r="BV32" s="271"/>
      <c r="BW32" s="271"/>
      <c r="BX32" s="271"/>
      <c r="BY32" s="271"/>
      <c r="BZ32" s="271"/>
      <c r="CA32" s="271"/>
      <c r="CB32" s="271"/>
      <c r="CC32" s="271"/>
      <c r="CD32" s="271"/>
      <c r="CE32" s="271"/>
      <c r="CF32" s="271"/>
      <c r="CG32" s="271"/>
      <c r="CH32" s="271"/>
      <c r="CI32" s="271"/>
      <c r="CJ32" s="271"/>
      <c r="CK32" s="271"/>
      <c r="CL32" s="271"/>
      <c r="CM32" s="271"/>
    </row>
    <row r="33" spans="1:91" s="180" customFormat="1" ht="28.5" x14ac:dyDescent="0.25">
      <c r="A33" s="13"/>
      <c r="B33" s="120" t="s">
        <v>164</v>
      </c>
      <c r="C33" s="120" t="s">
        <v>169</v>
      </c>
      <c r="D33" s="173" t="s">
        <v>166</v>
      </c>
      <c r="E33" s="165" t="s">
        <v>33</v>
      </c>
      <c r="F33" s="361" t="s">
        <v>33</v>
      </c>
      <c r="G33" s="362" t="s">
        <v>131</v>
      </c>
      <c r="H33" s="10" t="s">
        <v>69</v>
      </c>
      <c r="I33" s="170">
        <v>20800</v>
      </c>
      <c r="J33" s="10" t="s">
        <v>69</v>
      </c>
      <c r="K33" s="121" t="s">
        <v>167</v>
      </c>
      <c r="L33" s="14" t="s">
        <v>159</v>
      </c>
      <c r="M33" s="171">
        <v>44561</v>
      </c>
      <c r="N33" s="172"/>
      <c r="O33" s="120" t="s">
        <v>74</v>
      </c>
      <c r="P33" s="120" t="s">
        <v>38</v>
      </c>
      <c r="Q33" s="506">
        <v>45291</v>
      </c>
      <c r="R33" s="10" t="s">
        <v>170</v>
      </c>
      <c r="S33" s="271"/>
      <c r="T33" s="271"/>
      <c r="U33" s="271"/>
      <c r="V33" s="271"/>
      <c r="W33" s="271"/>
      <c r="X33" s="271"/>
      <c r="Y33" s="271"/>
      <c r="Z33" s="271"/>
      <c r="AA33" s="271"/>
      <c r="AB33" s="271"/>
      <c r="AC33" s="271"/>
      <c r="AD33" s="271"/>
      <c r="AE33" s="271"/>
      <c r="AF33" s="271"/>
      <c r="AG33" s="271"/>
      <c r="AH33" s="271"/>
      <c r="AI33" s="271"/>
      <c r="AJ33" s="271"/>
      <c r="AK33" s="271"/>
      <c r="AL33" s="271"/>
      <c r="AM33" s="271"/>
      <c r="AN33" s="271"/>
      <c r="AO33" s="271"/>
      <c r="AP33" s="271"/>
      <c r="AQ33" s="271"/>
      <c r="AR33" s="271"/>
      <c r="AS33" s="271"/>
      <c r="AT33" s="271"/>
      <c r="AU33" s="271"/>
      <c r="AV33" s="271"/>
      <c r="AW33" s="271"/>
      <c r="AX33" s="271"/>
      <c r="AY33" s="271"/>
      <c r="AZ33" s="271"/>
      <c r="BA33" s="271"/>
      <c r="BB33" s="271"/>
      <c r="BC33" s="271"/>
      <c r="BD33" s="271"/>
      <c r="BE33" s="271"/>
      <c r="BF33" s="271"/>
      <c r="BG33" s="271"/>
      <c r="BH33" s="271"/>
      <c r="BI33" s="271"/>
      <c r="BJ33" s="271"/>
      <c r="BK33" s="271"/>
      <c r="BL33" s="271"/>
      <c r="BM33" s="271"/>
      <c r="BN33" s="271"/>
      <c r="BO33" s="271"/>
      <c r="BP33" s="271"/>
      <c r="BQ33" s="271"/>
      <c r="BR33" s="271"/>
      <c r="BS33" s="271"/>
      <c r="BT33" s="271"/>
      <c r="BU33" s="271"/>
      <c r="BV33" s="271"/>
      <c r="BW33" s="271"/>
      <c r="BX33" s="271"/>
      <c r="BY33" s="271"/>
      <c r="BZ33" s="271"/>
      <c r="CA33" s="271"/>
      <c r="CB33" s="271"/>
      <c r="CC33" s="271"/>
      <c r="CD33" s="271"/>
      <c r="CE33" s="271"/>
      <c r="CF33" s="271"/>
      <c r="CG33" s="271"/>
      <c r="CH33" s="271"/>
      <c r="CI33" s="271"/>
      <c r="CJ33" s="271"/>
      <c r="CK33" s="271"/>
      <c r="CL33" s="271"/>
      <c r="CM33" s="271"/>
    </row>
    <row r="34" spans="1:91" s="180" customFormat="1" ht="28.5" x14ac:dyDescent="0.25">
      <c r="A34" s="10"/>
      <c r="B34" s="10" t="s">
        <v>171</v>
      </c>
      <c r="C34" s="10" t="s">
        <v>172</v>
      </c>
      <c r="D34" s="148" t="s">
        <v>173</v>
      </c>
      <c r="E34" s="165" t="s">
        <v>33</v>
      </c>
      <c r="F34" s="128" t="s">
        <v>34</v>
      </c>
      <c r="G34" s="151" t="s">
        <v>34</v>
      </c>
      <c r="H34" s="10" t="s">
        <v>69</v>
      </c>
      <c r="I34" s="50">
        <v>481993</v>
      </c>
      <c r="J34" s="10" t="s">
        <v>69</v>
      </c>
      <c r="K34" s="38" t="s">
        <v>167</v>
      </c>
      <c r="L34" s="14" t="s">
        <v>159</v>
      </c>
      <c r="M34" s="11">
        <v>44166</v>
      </c>
      <c r="N34" s="11">
        <v>44742</v>
      </c>
      <c r="O34" s="18" t="s">
        <v>124</v>
      </c>
      <c r="P34" s="29" t="s">
        <v>69</v>
      </c>
      <c r="Q34" s="507">
        <v>44897</v>
      </c>
      <c r="R34" s="10" t="s">
        <v>168</v>
      </c>
      <c r="S34" s="271"/>
      <c r="T34" s="271"/>
      <c r="U34" s="271"/>
      <c r="V34" s="271"/>
      <c r="W34" s="271"/>
      <c r="X34" s="271"/>
      <c r="Y34" s="271"/>
      <c r="Z34" s="271"/>
      <c r="AA34" s="271"/>
      <c r="AB34" s="271"/>
      <c r="AC34" s="271"/>
      <c r="AD34" s="271"/>
      <c r="AE34" s="271"/>
      <c r="AF34" s="271"/>
      <c r="AG34" s="271"/>
      <c r="AH34" s="271"/>
      <c r="AI34" s="271"/>
      <c r="AJ34" s="271"/>
      <c r="AK34" s="271"/>
      <c r="AL34" s="271"/>
      <c r="AM34" s="271"/>
      <c r="AN34" s="271"/>
      <c r="AO34" s="271"/>
      <c r="AP34" s="271"/>
      <c r="AQ34" s="271"/>
      <c r="AR34" s="271"/>
      <c r="AS34" s="271"/>
      <c r="AT34" s="271"/>
      <c r="AU34" s="271"/>
      <c r="AV34" s="271"/>
      <c r="AW34" s="271"/>
      <c r="AX34" s="271"/>
      <c r="AY34" s="271"/>
      <c r="AZ34" s="271"/>
      <c r="BA34" s="271"/>
      <c r="BB34" s="271"/>
      <c r="BC34" s="271"/>
      <c r="BD34" s="271"/>
      <c r="BE34" s="271"/>
      <c r="BF34" s="271"/>
      <c r="BG34" s="271"/>
      <c r="BH34" s="271"/>
      <c r="BI34" s="271"/>
      <c r="BJ34" s="271"/>
      <c r="BK34" s="271"/>
      <c r="BL34" s="271"/>
      <c r="BM34" s="271"/>
      <c r="BN34" s="271"/>
      <c r="BO34" s="271"/>
      <c r="BP34" s="271"/>
      <c r="BQ34" s="271"/>
      <c r="BR34" s="271"/>
      <c r="BS34" s="271"/>
      <c r="BT34" s="271"/>
      <c r="BU34" s="271"/>
      <c r="BV34" s="271"/>
      <c r="BW34" s="271"/>
      <c r="BX34" s="271"/>
      <c r="BY34" s="271"/>
      <c r="BZ34" s="271"/>
      <c r="CA34" s="271"/>
      <c r="CB34" s="271"/>
      <c r="CC34" s="271"/>
      <c r="CD34" s="271"/>
      <c r="CE34" s="271"/>
      <c r="CF34" s="271"/>
      <c r="CG34" s="271"/>
      <c r="CH34" s="271"/>
      <c r="CI34" s="271"/>
      <c r="CJ34" s="271"/>
      <c r="CK34" s="271"/>
      <c r="CL34" s="271"/>
      <c r="CM34" s="271"/>
    </row>
    <row r="35" spans="1:91" s="180" customFormat="1" ht="57" x14ac:dyDescent="0.25">
      <c r="A35" s="9"/>
      <c r="B35" s="12" t="s">
        <v>174</v>
      </c>
      <c r="C35" s="12" t="s">
        <v>175</v>
      </c>
      <c r="D35" s="31" t="s">
        <v>176</v>
      </c>
      <c r="E35" s="165" t="s">
        <v>33</v>
      </c>
      <c r="F35" s="157" t="s">
        <v>34</v>
      </c>
      <c r="G35" s="356" t="s">
        <v>69</v>
      </c>
      <c r="H35" s="19" t="s">
        <v>69</v>
      </c>
      <c r="I35" s="46">
        <v>2188469.14</v>
      </c>
      <c r="J35" s="18" t="s">
        <v>69</v>
      </c>
      <c r="K35" s="38" t="s">
        <v>167</v>
      </c>
      <c r="L35" s="14" t="s">
        <v>159</v>
      </c>
      <c r="M35" s="15">
        <v>43860</v>
      </c>
      <c r="N35" s="15">
        <v>44401</v>
      </c>
      <c r="O35" s="18" t="s">
        <v>177</v>
      </c>
      <c r="P35" s="12" t="s">
        <v>69</v>
      </c>
      <c r="Q35" s="508">
        <v>44895</v>
      </c>
      <c r="R35" s="10" t="s">
        <v>178</v>
      </c>
      <c r="S35" s="271"/>
      <c r="T35" s="271"/>
      <c r="U35" s="271"/>
      <c r="V35" s="271"/>
      <c r="W35" s="271"/>
      <c r="X35" s="271"/>
      <c r="Y35" s="271"/>
      <c r="Z35" s="271"/>
      <c r="AA35" s="271"/>
      <c r="AB35" s="271"/>
      <c r="AC35" s="271"/>
      <c r="AD35" s="271"/>
      <c r="AE35" s="271"/>
      <c r="AF35" s="271"/>
      <c r="AG35" s="271"/>
      <c r="AH35" s="271"/>
      <c r="AI35" s="271"/>
      <c r="AJ35" s="271"/>
      <c r="AK35" s="271"/>
      <c r="AL35" s="271"/>
      <c r="AM35" s="271"/>
      <c r="AN35" s="271"/>
      <c r="AO35" s="271"/>
      <c r="AP35" s="271"/>
      <c r="AQ35" s="271"/>
      <c r="AR35" s="271"/>
      <c r="AS35" s="271"/>
      <c r="AT35" s="271"/>
      <c r="AU35" s="271"/>
      <c r="AV35" s="271"/>
      <c r="AW35" s="271"/>
      <c r="AX35" s="271"/>
      <c r="AY35" s="271"/>
      <c r="AZ35" s="271"/>
      <c r="BA35" s="271"/>
      <c r="BB35" s="271"/>
      <c r="BC35" s="271"/>
      <c r="BD35" s="271"/>
      <c r="BE35" s="271"/>
      <c r="BF35" s="271"/>
      <c r="BG35" s="271"/>
      <c r="BH35" s="271"/>
      <c r="BI35" s="271"/>
      <c r="BJ35" s="271"/>
      <c r="BK35" s="271"/>
      <c r="BL35" s="271"/>
      <c r="BM35" s="271"/>
      <c r="BN35" s="271"/>
      <c r="BO35" s="271"/>
      <c r="BP35" s="271"/>
      <c r="BQ35" s="271"/>
      <c r="BR35" s="271"/>
      <c r="BS35" s="271"/>
      <c r="BT35" s="271"/>
      <c r="BU35" s="271"/>
      <c r="BV35" s="271"/>
      <c r="BW35" s="271"/>
      <c r="BX35" s="271"/>
      <c r="BY35" s="271"/>
      <c r="BZ35" s="271"/>
      <c r="CA35" s="271"/>
      <c r="CB35" s="271"/>
      <c r="CC35" s="271"/>
      <c r="CD35" s="271"/>
      <c r="CE35" s="271"/>
      <c r="CF35" s="271"/>
      <c r="CG35" s="271"/>
      <c r="CH35" s="271"/>
      <c r="CI35" s="271"/>
      <c r="CJ35" s="271"/>
      <c r="CK35" s="271"/>
      <c r="CL35" s="271"/>
      <c r="CM35" s="271"/>
    </row>
    <row r="36" spans="1:91" s="180" customFormat="1" ht="28.5" x14ac:dyDescent="0.25">
      <c r="A36" s="123"/>
      <c r="B36" s="12" t="s">
        <v>174</v>
      </c>
      <c r="C36" s="16" t="s">
        <v>179</v>
      </c>
      <c r="D36" s="125" t="s">
        <v>180</v>
      </c>
      <c r="E36" s="149" t="s">
        <v>33</v>
      </c>
      <c r="F36" s="149" t="s">
        <v>33</v>
      </c>
      <c r="G36" s="356" t="s">
        <v>69</v>
      </c>
      <c r="H36" s="19" t="s">
        <v>69</v>
      </c>
      <c r="I36" s="46">
        <v>22500</v>
      </c>
      <c r="J36" s="18" t="s">
        <v>69</v>
      </c>
      <c r="K36" s="38" t="s">
        <v>167</v>
      </c>
      <c r="L36" s="14" t="s">
        <v>159</v>
      </c>
      <c r="M36" s="15">
        <v>43552</v>
      </c>
      <c r="N36" s="15">
        <v>44645</v>
      </c>
      <c r="O36" s="12" t="s">
        <v>116</v>
      </c>
      <c r="P36" s="13" t="s">
        <v>131</v>
      </c>
      <c r="Q36" s="508">
        <v>44895</v>
      </c>
      <c r="R36" s="10" t="s">
        <v>181</v>
      </c>
      <c r="S36" s="271"/>
      <c r="T36" s="271"/>
      <c r="U36" s="271"/>
      <c r="V36" s="271"/>
      <c r="W36" s="271"/>
      <c r="X36" s="271"/>
      <c r="Y36" s="271"/>
      <c r="Z36" s="271"/>
      <c r="AA36" s="271"/>
      <c r="AB36" s="271"/>
      <c r="AC36" s="271"/>
      <c r="AD36" s="271"/>
      <c r="AE36" s="271"/>
      <c r="AF36" s="271"/>
      <c r="AG36" s="271"/>
      <c r="AH36" s="271"/>
      <c r="AI36" s="271"/>
      <c r="AJ36" s="271"/>
      <c r="AK36" s="271"/>
      <c r="AL36" s="271"/>
      <c r="AM36" s="271"/>
      <c r="AN36" s="271"/>
      <c r="AO36" s="271"/>
      <c r="AP36" s="271"/>
      <c r="AQ36" s="271"/>
      <c r="AR36" s="271"/>
      <c r="AS36" s="271"/>
      <c r="AT36" s="271"/>
      <c r="AU36" s="271"/>
      <c r="AV36" s="271"/>
      <c r="AW36" s="271"/>
      <c r="AX36" s="271"/>
      <c r="AY36" s="271"/>
      <c r="AZ36" s="271"/>
      <c r="BA36" s="271"/>
      <c r="BB36" s="271"/>
      <c r="BC36" s="271"/>
      <c r="BD36" s="271"/>
      <c r="BE36" s="271"/>
      <c r="BF36" s="271"/>
      <c r="BG36" s="271"/>
      <c r="BH36" s="271"/>
      <c r="BI36" s="271"/>
      <c r="BJ36" s="271"/>
      <c r="BK36" s="271"/>
      <c r="BL36" s="271"/>
      <c r="BM36" s="271"/>
      <c r="BN36" s="271"/>
      <c r="BO36" s="271"/>
      <c r="BP36" s="271"/>
      <c r="BQ36" s="271"/>
      <c r="BR36" s="271"/>
      <c r="BS36" s="271"/>
      <c r="BT36" s="271"/>
      <c r="BU36" s="271"/>
      <c r="BV36" s="271"/>
      <c r="BW36" s="271"/>
      <c r="BX36" s="271"/>
      <c r="BY36" s="271"/>
      <c r="BZ36" s="271"/>
      <c r="CA36" s="271"/>
      <c r="CB36" s="271"/>
      <c r="CC36" s="271"/>
      <c r="CD36" s="271"/>
      <c r="CE36" s="271"/>
      <c r="CF36" s="271"/>
      <c r="CG36" s="271"/>
      <c r="CH36" s="271"/>
      <c r="CI36" s="271"/>
      <c r="CJ36" s="271"/>
      <c r="CK36" s="271"/>
      <c r="CL36" s="271"/>
      <c r="CM36" s="271"/>
    </row>
    <row r="37" spans="1:91" s="180" customFormat="1" ht="42.75" x14ac:dyDescent="0.25">
      <c r="A37" s="275"/>
      <c r="B37" s="253" t="s">
        <v>182</v>
      </c>
      <c r="C37" s="275" t="s">
        <v>183</v>
      </c>
      <c r="D37" s="275" t="s">
        <v>184</v>
      </c>
      <c r="E37" s="24" t="s">
        <v>33</v>
      </c>
      <c r="F37" s="206" t="s">
        <v>34</v>
      </c>
      <c r="G37" s="275"/>
      <c r="H37" s="276">
        <v>510078.11</v>
      </c>
      <c r="I37" s="276">
        <v>510078.11</v>
      </c>
      <c r="J37" s="275"/>
      <c r="K37" s="1" t="s">
        <v>35</v>
      </c>
      <c r="L37" s="253" t="s">
        <v>185</v>
      </c>
      <c r="M37" s="277">
        <v>44721</v>
      </c>
      <c r="N37" s="277">
        <v>44757</v>
      </c>
      <c r="O37" s="275"/>
      <c r="P37" s="275"/>
      <c r="Q37" s="509">
        <v>45159</v>
      </c>
      <c r="R37" s="519" t="s">
        <v>46</v>
      </c>
      <c r="S37" s="271"/>
      <c r="T37" s="271"/>
      <c r="U37" s="271"/>
      <c r="V37" s="271"/>
      <c r="W37" s="271"/>
      <c r="X37" s="271"/>
      <c r="Y37" s="271"/>
      <c r="Z37" s="271"/>
      <c r="AA37" s="271"/>
      <c r="AB37" s="271"/>
      <c r="AC37" s="271"/>
      <c r="AD37" s="271"/>
      <c r="AE37" s="271"/>
      <c r="AF37" s="271"/>
      <c r="AG37" s="271"/>
      <c r="AH37" s="271"/>
      <c r="AI37" s="271"/>
      <c r="AJ37" s="271"/>
      <c r="AK37" s="271"/>
      <c r="AL37" s="271"/>
      <c r="AM37" s="271"/>
      <c r="AN37" s="271"/>
      <c r="AO37" s="271"/>
      <c r="AP37" s="271"/>
      <c r="AQ37" s="271"/>
      <c r="AR37" s="271"/>
      <c r="AS37" s="271"/>
      <c r="AT37" s="271"/>
      <c r="AU37" s="271"/>
      <c r="AV37" s="271"/>
      <c r="AW37" s="271"/>
      <c r="AX37" s="271"/>
      <c r="AY37" s="271"/>
      <c r="AZ37" s="271"/>
      <c r="BA37" s="271"/>
      <c r="BB37" s="271"/>
      <c r="BC37" s="271"/>
      <c r="BD37" s="271"/>
      <c r="BE37" s="271"/>
      <c r="BF37" s="271"/>
      <c r="BG37" s="271"/>
      <c r="BH37" s="271"/>
      <c r="BI37" s="271"/>
      <c r="BJ37" s="271"/>
      <c r="BK37" s="271"/>
      <c r="BL37" s="271"/>
      <c r="BM37" s="271"/>
      <c r="BN37" s="271"/>
      <c r="BO37" s="271"/>
      <c r="BP37" s="271"/>
      <c r="BQ37" s="271"/>
      <c r="BR37" s="271"/>
      <c r="BS37" s="271"/>
      <c r="BT37" s="271"/>
      <c r="BU37" s="271"/>
      <c r="BV37" s="271"/>
      <c r="BW37" s="271"/>
      <c r="BX37" s="271"/>
      <c r="BY37" s="271"/>
      <c r="BZ37" s="271"/>
      <c r="CA37" s="271"/>
      <c r="CB37" s="271"/>
      <c r="CC37" s="271"/>
      <c r="CD37" s="271"/>
      <c r="CE37" s="271"/>
      <c r="CF37" s="271"/>
      <c r="CG37" s="271"/>
      <c r="CH37" s="271"/>
      <c r="CI37" s="271"/>
      <c r="CJ37" s="271"/>
      <c r="CK37" s="271"/>
      <c r="CL37" s="271"/>
      <c r="CM37" s="271"/>
    </row>
    <row r="38" spans="1:91" s="180" customFormat="1" ht="42.75" x14ac:dyDescent="0.25">
      <c r="A38" s="278"/>
      <c r="B38" s="260" t="s">
        <v>186</v>
      </c>
      <c r="C38" s="278" t="s">
        <v>187</v>
      </c>
      <c r="D38" s="278" t="s">
        <v>188</v>
      </c>
      <c r="E38" s="24" t="s">
        <v>33</v>
      </c>
      <c r="F38" s="206" t="s">
        <v>34</v>
      </c>
      <c r="G38" s="278"/>
      <c r="H38" s="279">
        <v>4579951.01</v>
      </c>
      <c r="I38" s="279">
        <v>4579951.01</v>
      </c>
      <c r="J38" s="278"/>
      <c r="K38" s="1" t="s">
        <v>35</v>
      </c>
      <c r="L38" s="260" t="s">
        <v>185</v>
      </c>
      <c r="M38" s="280">
        <v>44326</v>
      </c>
      <c r="N38" s="280">
        <v>44511</v>
      </c>
      <c r="O38" s="278"/>
      <c r="P38" s="278"/>
      <c r="Q38" s="510">
        <v>44926</v>
      </c>
      <c r="R38" s="519" t="s">
        <v>46</v>
      </c>
      <c r="S38" s="271"/>
      <c r="T38" s="271"/>
      <c r="U38" s="271"/>
      <c r="V38" s="271"/>
      <c r="W38" s="271"/>
      <c r="X38" s="271"/>
      <c r="Y38" s="271"/>
      <c r="Z38" s="271"/>
      <c r="AA38" s="271"/>
      <c r="AB38" s="271"/>
      <c r="AC38" s="271"/>
      <c r="AD38" s="271"/>
      <c r="AE38" s="271"/>
      <c r="AF38" s="271"/>
      <c r="AG38" s="271"/>
      <c r="AH38" s="271"/>
      <c r="AI38" s="271"/>
      <c r="AJ38" s="271"/>
      <c r="AK38" s="271"/>
      <c r="AL38" s="271"/>
      <c r="AM38" s="271"/>
      <c r="AN38" s="271"/>
      <c r="AO38" s="271"/>
      <c r="AP38" s="271"/>
      <c r="AQ38" s="271"/>
      <c r="AR38" s="271"/>
      <c r="AS38" s="271"/>
      <c r="AT38" s="271"/>
      <c r="AU38" s="271"/>
      <c r="AV38" s="271"/>
      <c r="AW38" s="271"/>
      <c r="AX38" s="271"/>
      <c r="AY38" s="271"/>
      <c r="AZ38" s="271"/>
      <c r="BA38" s="271"/>
      <c r="BB38" s="271"/>
      <c r="BC38" s="271"/>
      <c r="BD38" s="271"/>
      <c r="BE38" s="271"/>
      <c r="BF38" s="271"/>
      <c r="BG38" s="271"/>
      <c r="BH38" s="271"/>
      <c r="BI38" s="271"/>
      <c r="BJ38" s="271"/>
      <c r="BK38" s="271"/>
      <c r="BL38" s="271"/>
      <c r="BM38" s="271"/>
      <c r="BN38" s="271"/>
      <c r="BO38" s="271"/>
      <c r="BP38" s="271"/>
      <c r="BQ38" s="271"/>
      <c r="BR38" s="271"/>
      <c r="BS38" s="271"/>
      <c r="BT38" s="271"/>
      <c r="BU38" s="271"/>
      <c r="BV38" s="271"/>
      <c r="BW38" s="271"/>
      <c r="BX38" s="271"/>
      <c r="BY38" s="271"/>
      <c r="BZ38" s="271"/>
      <c r="CA38" s="271"/>
      <c r="CB38" s="271"/>
      <c r="CC38" s="271"/>
      <c r="CD38" s="271"/>
      <c r="CE38" s="271"/>
      <c r="CF38" s="271"/>
      <c r="CG38" s="271"/>
      <c r="CH38" s="271"/>
      <c r="CI38" s="271"/>
      <c r="CJ38" s="271"/>
      <c r="CK38" s="271"/>
      <c r="CL38" s="271"/>
      <c r="CM38" s="271"/>
    </row>
    <row r="39" spans="1:91" s="180" customFormat="1" ht="57" x14ac:dyDescent="0.25">
      <c r="A39" s="275"/>
      <c r="B39" s="253" t="s">
        <v>189</v>
      </c>
      <c r="C39" s="275" t="s">
        <v>187</v>
      </c>
      <c r="D39" s="275" t="s">
        <v>190</v>
      </c>
      <c r="E39" s="165" t="s">
        <v>33</v>
      </c>
      <c r="F39" s="206" t="s">
        <v>34</v>
      </c>
      <c r="G39" s="278"/>
      <c r="H39" s="281">
        <v>2742147</v>
      </c>
      <c r="I39" s="281">
        <v>2742147</v>
      </c>
      <c r="J39" s="275"/>
      <c r="K39" s="1" t="s">
        <v>35</v>
      </c>
      <c r="L39" s="275" t="s">
        <v>159</v>
      </c>
      <c r="M39" s="277">
        <v>44259</v>
      </c>
      <c r="N39" s="277">
        <v>44687</v>
      </c>
      <c r="O39" s="275"/>
      <c r="P39" s="275"/>
      <c r="Q39" s="509">
        <v>45230</v>
      </c>
      <c r="R39" s="519" t="s">
        <v>46</v>
      </c>
      <c r="S39" s="271"/>
      <c r="T39" s="271"/>
      <c r="U39" s="271"/>
      <c r="V39" s="271"/>
      <c r="W39" s="271"/>
      <c r="X39" s="271"/>
      <c r="Y39" s="271"/>
      <c r="Z39" s="271"/>
      <c r="AA39" s="271"/>
      <c r="AB39" s="271"/>
      <c r="AC39" s="271"/>
      <c r="AD39" s="271"/>
      <c r="AE39" s="271"/>
      <c r="AF39" s="271"/>
      <c r="AG39" s="271"/>
      <c r="AH39" s="271"/>
      <c r="AI39" s="271"/>
      <c r="AJ39" s="271"/>
      <c r="AK39" s="271"/>
      <c r="AL39" s="271"/>
      <c r="AM39" s="271"/>
      <c r="AN39" s="271"/>
      <c r="AO39" s="271"/>
      <c r="AP39" s="271"/>
      <c r="AQ39" s="271"/>
      <c r="AR39" s="271"/>
      <c r="AS39" s="271"/>
      <c r="AT39" s="271"/>
      <c r="AU39" s="271"/>
      <c r="AV39" s="271"/>
      <c r="AW39" s="271"/>
      <c r="AX39" s="271"/>
      <c r="AY39" s="271"/>
      <c r="AZ39" s="271"/>
      <c r="BA39" s="271"/>
      <c r="BB39" s="271"/>
      <c r="BC39" s="271"/>
      <c r="BD39" s="271"/>
      <c r="BE39" s="271"/>
      <c r="BF39" s="271"/>
      <c r="BG39" s="271"/>
      <c r="BH39" s="271"/>
      <c r="BI39" s="271"/>
      <c r="BJ39" s="271"/>
      <c r="BK39" s="271"/>
      <c r="BL39" s="271"/>
      <c r="BM39" s="271"/>
      <c r="BN39" s="271"/>
      <c r="BO39" s="271"/>
      <c r="BP39" s="271"/>
      <c r="BQ39" s="271"/>
      <c r="BR39" s="271"/>
      <c r="BS39" s="271"/>
      <c r="BT39" s="271"/>
      <c r="BU39" s="271"/>
      <c r="BV39" s="271"/>
      <c r="BW39" s="271"/>
      <c r="BX39" s="271"/>
      <c r="BY39" s="271"/>
      <c r="BZ39" s="271"/>
      <c r="CA39" s="271"/>
      <c r="CB39" s="271"/>
      <c r="CC39" s="271"/>
      <c r="CD39" s="271"/>
      <c r="CE39" s="271"/>
      <c r="CF39" s="271"/>
      <c r="CG39" s="271"/>
      <c r="CH39" s="271"/>
      <c r="CI39" s="271"/>
      <c r="CJ39" s="271"/>
      <c r="CK39" s="271"/>
      <c r="CL39" s="271"/>
      <c r="CM39" s="271"/>
    </row>
    <row r="40" spans="1:91" s="180" customFormat="1" ht="42.75" x14ac:dyDescent="0.25">
      <c r="A40" s="275"/>
      <c r="B40" s="260" t="s">
        <v>191</v>
      </c>
      <c r="C40" s="278" t="s">
        <v>187</v>
      </c>
      <c r="D40" s="278" t="s">
        <v>162</v>
      </c>
      <c r="E40" s="24" t="s">
        <v>33</v>
      </c>
      <c r="F40" s="10" t="s">
        <v>34</v>
      </c>
      <c r="G40" s="275"/>
      <c r="H40" s="282">
        <v>2076791</v>
      </c>
      <c r="I40" s="282">
        <v>2076791</v>
      </c>
      <c r="J40" s="278"/>
      <c r="K40" s="1" t="s">
        <v>35</v>
      </c>
      <c r="L40" s="278" t="s">
        <v>159</v>
      </c>
      <c r="M40" s="280">
        <v>44175</v>
      </c>
      <c r="N40" s="280">
        <v>44515</v>
      </c>
      <c r="O40" s="278"/>
      <c r="P40" s="278"/>
      <c r="Q40" s="511">
        <v>45245</v>
      </c>
      <c r="R40" s="519" t="s">
        <v>46</v>
      </c>
      <c r="S40" s="271"/>
      <c r="T40" s="271"/>
      <c r="U40" s="271"/>
      <c r="V40" s="271"/>
      <c r="W40" s="271"/>
      <c r="X40" s="271"/>
      <c r="Y40" s="271"/>
      <c r="Z40" s="271"/>
      <c r="AA40" s="271"/>
      <c r="AB40" s="271"/>
      <c r="AC40" s="271"/>
      <c r="AD40" s="271"/>
      <c r="AE40" s="271"/>
      <c r="AF40" s="271"/>
      <c r="AG40" s="271"/>
      <c r="AH40" s="271"/>
      <c r="AI40" s="271"/>
      <c r="AJ40" s="271"/>
      <c r="AK40" s="271"/>
      <c r="AL40" s="271"/>
      <c r="AM40" s="271"/>
      <c r="AN40" s="271"/>
      <c r="AO40" s="271"/>
      <c r="AP40" s="271"/>
      <c r="AQ40" s="271"/>
      <c r="AR40" s="271"/>
      <c r="AS40" s="271"/>
      <c r="AT40" s="271"/>
      <c r="AU40" s="271"/>
      <c r="AV40" s="271"/>
      <c r="AW40" s="271"/>
      <c r="AX40" s="271"/>
      <c r="AY40" s="271"/>
      <c r="AZ40" s="271"/>
      <c r="BA40" s="271"/>
      <c r="BB40" s="271"/>
      <c r="BC40" s="271"/>
      <c r="BD40" s="271"/>
      <c r="BE40" s="271"/>
      <c r="BF40" s="271"/>
      <c r="BG40" s="271"/>
      <c r="BH40" s="271"/>
      <c r="BI40" s="271"/>
      <c r="BJ40" s="271"/>
      <c r="BK40" s="271"/>
      <c r="BL40" s="271"/>
      <c r="BM40" s="271"/>
      <c r="BN40" s="271"/>
      <c r="BO40" s="271"/>
      <c r="BP40" s="271"/>
      <c r="BQ40" s="271"/>
      <c r="BR40" s="271"/>
      <c r="BS40" s="271"/>
      <c r="BT40" s="271"/>
      <c r="BU40" s="271"/>
      <c r="BV40" s="271"/>
      <c r="BW40" s="271"/>
      <c r="BX40" s="271"/>
      <c r="BY40" s="271"/>
      <c r="BZ40" s="271"/>
      <c r="CA40" s="271"/>
      <c r="CB40" s="271"/>
      <c r="CC40" s="271"/>
      <c r="CD40" s="271"/>
      <c r="CE40" s="271"/>
      <c r="CF40" s="271"/>
      <c r="CG40" s="271"/>
      <c r="CH40" s="271"/>
      <c r="CI40" s="271"/>
      <c r="CJ40" s="271"/>
      <c r="CK40" s="271"/>
      <c r="CL40" s="271"/>
      <c r="CM40" s="271"/>
    </row>
    <row r="41" spans="1:91" s="180" customFormat="1" ht="42.75" x14ac:dyDescent="0.25">
      <c r="A41" s="275"/>
      <c r="B41" s="18" t="s">
        <v>192</v>
      </c>
      <c r="C41" s="10" t="s">
        <v>193</v>
      </c>
      <c r="D41" s="148" t="s">
        <v>194</v>
      </c>
      <c r="E41" s="348" t="s">
        <v>33</v>
      </c>
      <c r="F41" s="349" t="s">
        <v>33</v>
      </c>
      <c r="G41" s="425" t="s">
        <v>69</v>
      </c>
      <c r="H41" s="19" t="s">
        <v>69</v>
      </c>
      <c r="I41" s="19">
        <v>40000</v>
      </c>
      <c r="J41" s="18" t="s">
        <v>69</v>
      </c>
      <c r="K41" s="1" t="s">
        <v>35</v>
      </c>
      <c r="L41" s="14" t="s">
        <v>159</v>
      </c>
      <c r="M41" s="20">
        <v>43511</v>
      </c>
      <c r="N41" s="18"/>
      <c r="O41" s="18" t="s">
        <v>124</v>
      </c>
      <c r="P41" s="18" t="s">
        <v>69</v>
      </c>
      <c r="Q41" s="512">
        <v>44926</v>
      </c>
      <c r="R41" s="18" t="s">
        <v>195</v>
      </c>
      <c r="S41" s="271"/>
      <c r="T41" s="271"/>
      <c r="U41" s="271"/>
      <c r="V41" s="271"/>
      <c r="W41" s="271"/>
      <c r="X41" s="271"/>
      <c r="Y41" s="271"/>
      <c r="Z41" s="271"/>
      <c r="AA41" s="271"/>
      <c r="AB41" s="271"/>
      <c r="AC41" s="271"/>
      <c r="AD41" s="271"/>
      <c r="AE41" s="271"/>
      <c r="AF41" s="271"/>
      <c r="AG41" s="271"/>
      <c r="AH41" s="271"/>
      <c r="AI41" s="271"/>
      <c r="AJ41" s="271"/>
      <c r="AK41" s="271"/>
      <c r="AL41" s="271"/>
      <c r="AM41" s="271"/>
      <c r="AN41" s="271"/>
      <c r="AO41" s="271"/>
      <c r="AP41" s="271"/>
      <c r="AQ41" s="271"/>
      <c r="AR41" s="271"/>
      <c r="AS41" s="271"/>
      <c r="AT41" s="271"/>
      <c r="AU41" s="271"/>
      <c r="AV41" s="271"/>
      <c r="AW41" s="271"/>
      <c r="AX41" s="271"/>
      <c r="AY41" s="271"/>
      <c r="AZ41" s="271"/>
      <c r="BA41" s="271"/>
      <c r="BB41" s="271"/>
      <c r="BC41" s="271"/>
      <c r="BD41" s="271"/>
      <c r="BE41" s="271"/>
      <c r="BF41" s="271"/>
      <c r="BG41" s="271"/>
      <c r="BH41" s="271"/>
      <c r="BI41" s="271"/>
      <c r="BJ41" s="271"/>
      <c r="BK41" s="271"/>
      <c r="BL41" s="271"/>
      <c r="BM41" s="271"/>
      <c r="BN41" s="271"/>
      <c r="BO41" s="271"/>
      <c r="BP41" s="271"/>
      <c r="BQ41" s="271"/>
      <c r="BR41" s="271"/>
      <c r="BS41" s="271"/>
      <c r="BT41" s="271"/>
      <c r="BU41" s="271"/>
      <c r="BV41" s="271"/>
      <c r="BW41" s="271"/>
      <c r="BX41" s="271"/>
      <c r="BY41" s="271"/>
      <c r="BZ41" s="271"/>
      <c r="CA41" s="271"/>
      <c r="CB41" s="271"/>
      <c r="CC41" s="271"/>
      <c r="CD41" s="271"/>
      <c r="CE41" s="271"/>
      <c r="CF41" s="271"/>
      <c r="CG41" s="271"/>
      <c r="CH41" s="271"/>
      <c r="CI41" s="271"/>
      <c r="CJ41" s="271"/>
      <c r="CK41" s="271"/>
      <c r="CL41" s="271"/>
      <c r="CM41" s="271"/>
    </row>
    <row r="42" spans="1:91" s="180" customFormat="1" ht="42.75" x14ac:dyDescent="0.25">
      <c r="A42" s="275"/>
      <c r="B42" s="18" t="s">
        <v>196</v>
      </c>
      <c r="C42" s="10" t="s">
        <v>193</v>
      </c>
      <c r="D42" s="148" t="s">
        <v>194</v>
      </c>
      <c r="E42" s="348" t="s">
        <v>33</v>
      </c>
      <c r="F42" s="349" t="s">
        <v>33</v>
      </c>
      <c r="G42" s="150" t="s">
        <v>69</v>
      </c>
      <c r="H42" s="19" t="s">
        <v>69</v>
      </c>
      <c r="I42" s="19">
        <v>36000</v>
      </c>
      <c r="J42" s="18" t="s">
        <v>69</v>
      </c>
      <c r="K42" s="1" t="s">
        <v>35</v>
      </c>
      <c r="L42" s="14" t="s">
        <v>159</v>
      </c>
      <c r="M42" s="20">
        <v>44099</v>
      </c>
      <c r="N42" s="18"/>
      <c r="O42" s="18" t="s">
        <v>124</v>
      </c>
      <c r="P42" s="18" t="s">
        <v>69</v>
      </c>
      <c r="Q42" s="512">
        <v>44926</v>
      </c>
      <c r="R42" s="18" t="s">
        <v>195</v>
      </c>
      <c r="S42" s="271"/>
      <c r="T42" s="271"/>
      <c r="U42" s="271"/>
      <c r="V42" s="271"/>
      <c r="W42" s="271"/>
      <c r="X42" s="271"/>
      <c r="Y42" s="271"/>
      <c r="Z42" s="271"/>
      <c r="AA42" s="271"/>
      <c r="AB42" s="271"/>
      <c r="AC42" s="271"/>
      <c r="AD42" s="271"/>
      <c r="AE42" s="271"/>
      <c r="AF42" s="271"/>
      <c r="AG42" s="271"/>
      <c r="AH42" s="271"/>
      <c r="AI42" s="271"/>
      <c r="AJ42" s="271"/>
      <c r="AK42" s="271"/>
      <c r="AL42" s="271"/>
      <c r="AM42" s="271"/>
      <c r="AN42" s="271"/>
      <c r="AO42" s="271"/>
      <c r="AP42" s="271"/>
      <c r="AQ42" s="271"/>
      <c r="AR42" s="271"/>
      <c r="AS42" s="271"/>
      <c r="AT42" s="271"/>
      <c r="AU42" s="271"/>
      <c r="AV42" s="271"/>
      <c r="AW42" s="271"/>
      <c r="AX42" s="271"/>
      <c r="AY42" s="271"/>
      <c r="AZ42" s="271"/>
      <c r="BA42" s="271"/>
      <c r="BB42" s="271"/>
      <c r="BC42" s="271"/>
      <c r="BD42" s="271"/>
      <c r="BE42" s="271"/>
      <c r="BF42" s="271"/>
      <c r="BG42" s="271"/>
      <c r="BH42" s="271"/>
      <c r="BI42" s="271"/>
      <c r="BJ42" s="271"/>
      <c r="BK42" s="271"/>
      <c r="BL42" s="271"/>
      <c r="BM42" s="271"/>
      <c r="BN42" s="271"/>
      <c r="BO42" s="271"/>
      <c r="BP42" s="271"/>
      <c r="BQ42" s="271"/>
      <c r="BR42" s="271"/>
      <c r="BS42" s="271"/>
      <c r="BT42" s="271"/>
      <c r="BU42" s="271"/>
      <c r="BV42" s="271"/>
      <c r="BW42" s="271"/>
      <c r="BX42" s="271"/>
      <c r="BY42" s="271"/>
      <c r="BZ42" s="271"/>
      <c r="CA42" s="271"/>
      <c r="CB42" s="271"/>
      <c r="CC42" s="271"/>
      <c r="CD42" s="271"/>
      <c r="CE42" s="271"/>
      <c r="CF42" s="271"/>
      <c r="CG42" s="271"/>
      <c r="CH42" s="271"/>
      <c r="CI42" s="271"/>
      <c r="CJ42" s="271"/>
      <c r="CK42" s="271"/>
      <c r="CL42" s="271"/>
      <c r="CM42" s="271"/>
    </row>
    <row r="43" spans="1:91" s="180" customFormat="1" ht="42.75" x14ac:dyDescent="0.25">
      <c r="A43" s="275"/>
      <c r="B43" s="18" t="s">
        <v>196</v>
      </c>
      <c r="C43" s="10" t="s">
        <v>197</v>
      </c>
      <c r="D43" s="148" t="s">
        <v>198</v>
      </c>
      <c r="E43" s="348" t="s">
        <v>33</v>
      </c>
      <c r="F43" s="349" t="s">
        <v>33</v>
      </c>
      <c r="G43" s="150" t="s">
        <v>69</v>
      </c>
      <c r="H43" s="19" t="s">
        <v>69</v>
      </c>
      <c r="I43" s="19">
        <v>26513</v>
      </c>
      <c r="J43" s="18" t="s">
        <v>69</v>
      </c>
      <c r="K43" s="1" t="s">
        <v>35</v>
      </c>
      <c r="L43" s="14" t="s">
        <v>159</v>
      </c>
      <c r="M43" s="20">
        <v>43790</v>
      </c>
      <c r="N43" s="18"/>
      <c r="O43" s="18" t="s">
        <v>74</v>
      </c>
      <c r="P43" s="18" t="s">
        <v>69</v>
      </c>
      <c r="Q43" s="513">
        <v>45230</v>
      </c>
      <c r="R43" s="18" t="s">
        <v>195</v>
      </c>
      <c r="S43" s="271"/>
      <c r="T43" s="271"/>
      <c r="U43" s="271"/>
      <c r="V43" s="271"/>
      <c r="W43" s="271"/>
      <c r="X43" s="271"/>
      <c r="Y43" s="271"/>
      <c r="Z43" s="271"/>
      <c r="AA43" s="271"/>
      <c r="AB43" s="271"/>
      <c r="AC43" s="271"/>
      <c r="AD43" s="271"/>
      <c r="AE43" s="271"/>
      <c r="AF43" s="271"/>
      <c r="AG43" s="271"/>
      <c r="AH43" s="271"/>
      <c r="AI43" s="271"/>
      <c r="AJ43" s="271"/>
      <c r="AK43" s="271"/>
      <c r="AL43" s="271"/>
      <c r="AM43" s="271"/>
      <c r="AN43" s="271"/>
      <c r="AO43" s="271"/>
      <c r="AP43" s="271"/>
      <c r="AQ43" s="271"/>
      <c r="AR43" s="271"/>
      <c r="AS43" s="271"/>
      <c r="AT43" s="271"/>
      <c r="AU43" s="271"/>
      <c r="AV43" s="271"/>
      <c r="AW43" s="271"/>
      <c r="AX43" s="271"/>
      <c r="AY43" s="271"/>
      <c r="AZ43" s="271"/>
      <c r="BA43" s="271"/>
      <c r="BB43" s="271"/>
      <c r="BC43" s="271"/>
      <c r="BD43" s="271"/>
      <c r="BE43" s="271"/>
      <c r="BF43" s="271"/>
      <c r="BG43" s="271"/>
      <c r="BH43" s="271"/>
      <c r="BI43" s="271"/>
      <c r="BJ43" s="271"/>
      <c r="BK43" s="271"/>
      <c r="BL43" s="271"/>
      <c r="BM43" s="271"/>
      <c r="BN43" s="271"/>
      <c r="BO43" s="271"/>
      <c r="BP43" s="271"/>
      <c r="BQ43" s="271"/>
      <c r="BR43" s="271"/>
      <c r="BS43" s="271"/>
      <c r="BT43" s="271"/>
      <c r="BU43" s="271"/>
      <c r="BV43" s="271"/>
      <c r="BW43" s="271"/>
      <c r="BX43" s="271"/>
      <c r="BY43" s="271"/>
      <c r="BZ43" s="271"/>
      <c r="CA43" s="271"/>
      <c r="CB43" s="271"/>
      <c r="CC43" s="271"/>
      <c r="CD43" s="271"/>
      <c r="CE43" s="271"/>
      <c r="CF43" s="271"/>
      <c r="CG43" s="271"/>
      <c r="CH43" s="271"/>
      <c r="CI43" s="271"/>
      <c r="CJ43" s="271"/>
      <c r="CK43" s="271"/>
      <c r="CL43" s="271"/>
      <c r="CM43" s="271"/>
    </row>
    <row r="44" spans="1:91" s="180" customFormat="1" ht="42.75" x14ac:dyDescent="0.25">
      <c r="A44" s="275"/>
      <c r="B44" s="260" t="s">
        <v>199</v>
      </c>
      <c r="C44" s="10" t="s">
        <v>200</v>
      </c>
      <c r="D44" s="148" t="s">
        <v>201</v>
      </c>
      <c r="E44" s="348" t="s">
        <v>33</v>
      </c>
      <c r="F44" s="349" t="s">
        <v>33</v>
      </c>
      <c r="G44" s="150" t="s">
        <v>69</v>
      </c>
      <c r="H44" s="19" t="s">
        <v>69</v>
      </c>
      <c r="I44" s="19">
        <v>28475</v>
      </c>
      <c r="J44" s="18" t="s">
        <v>69</v>
      </c>
      <c r="K44" s="1" t="s">
        <v>35</v>
      </c>
      <c r="L44" s="14" t="s">
        <v>159</v>
      </c>
      <c r="M44" s="20">
        <v>44251</v>
      </c>
      <c r="N44" s="18"/>
      <c r="O44" s="18" t="s">
        <v>74</v>
      </c>
      <c r="P44" s="18" t="s">
        <v>69</v>
      </c>
      <c r="Q44" s="512">
        <v>44926</v>
      </c>
      <c r="R44" s="18" t="s">
        <v>195</v>
      </c>
      <c r="S44" s="271"/>
      <c r="T44" s="271"/>
      <c r="U44" s="271"/>
      <c r="V44" s="271"/>
      <c r="W44" s="271"/>
      <c r="X44" s="271"/>
      <c r="Y44" s="271"/>
      <c r="Z44" s="271"/>
      <c r="AA44" s="271"/>
      <c r="AB44" s="271"/>
      <c r="AC44" s="271"/>
      <c r="AD44" s="271"/>
      <c r="AE44" s="271"/>
      <c r="AF44" s="271"/>
      <c r="AG44" s="271"/>
      <c r="AH44" s="271"/>
      <c r="AI44" s="271"/>
      <c r="AJ44" s="271"/>
      <c r="AK44" s="271"/>
      <c r="AL44" s="271"/>
      <c r="AM44" s="271"/>
      <c r="AN44" s="271"/>
      <c r="AO44" s="271"/>
      <c r="AP44" s="271"/>
      <c r="AQ44" s="271"/>
      <c r="AR44" s="271"/>
      <c r="AS44" s="271"/>
      <c r="AT44" s="271"/>
      <c r="AU44" s="271"/>
      <c r="AV44" s="271"/>
      <c r="AW44" s="271"/>
      <c r="AX44" s="271"/>
      <c r="AY44" s="271"/>
      <c r="AZ44" s="271"/>
      <c r="BA44" s="271"/>
      <c r="BB44" s="271"/>
      <c r="BC44" s="271"/>
      <c r="BD44" s="271"/>
      <c r="BE44" s="271"/>
      <c r="BF44" s="271"/>
      <c r="BG44" s="271"/>
      <c r="BH44" s="271"/>
      <c r="BI44" s="271"/>
      <c r="BJ44" s="271"/>
      <c r="BK44" s="271"/>
      <c r="BL44" s="271"/>
      <c r="BM44" s="271"/>
      <c r="BN44" s="271"/>
      <c r="BO44" s="271"/>
      <c r="BP44" s="271"/>
      <c r="BQ44" s="271"/>
      <c r="BR44" s="271"/>
      <c r="BS44" s="271"/>
      <c r="BT44" s="271"/>
      <c r="BU44" s="271"/>
      <c r="BV44" s="271"/>
      <c r="BW44" s="271"/>
      <c r="BX44" s="271"/>
      <c r="BY44" s="271"/>
      <c r="BZ44" s="271"/>
      <c r="CA44" s="271"/>
      <c r="CB44" s="271"/>
      <c r="CC44" s="271"/>
      <c r="CD44" s="271"/>
      <c r="CE44" s="271"/>
      <c r="CF44" s="271"/>
      <c r="CG44" s="271"/>
      <c r="CH44" s="271"/>
      <c r="CI44" s="271"/>
      <c r="CJ44" s="271"/>
      <c r="CK44" s="271"/>
      <c r="CL44" s="271"/>
      <c r="CM44" s="271"/>
    </row>
    <row r="45" spans="1:91" s="179" customFormat="1" ht="42.75" x14ac:dyDescent="0.25">
      <c r="A45" s="363"/>
      <c r="B45" s="272" t="s">
        <v>202</v>
      </c>
      <c r="C45" s="273" t="s">
        <v>203</v>
      </c>
      <c r="D45" s="273" t="s">
        <v>204</v>
      </c>
      <c r="E45" s="348" t="s">
        <v>33</v>
      </c>
      <c r="F45" s="349" t="s">
        <v>33</v>
      </c>
      <c r="G45" s="273" t="s">
        <v>205</v>
      </c>
      <c r="H45" s="283">
        <v>14500</v>
      </c>
      <c r="I45" s="283">
        <v>43500</v>
      </c>
      <c r="J45" s="272"/>
      <c r="K45" s="1" t="s">
        <v>35</v>
      </c>
      <c r="L45" s="272" t="s">
        <v>206</v>
      </c>
      <c r="M45" s="284">
        <v>44287</v>
      </c>
      <c r="N45" s="284">
        <v>45382</v>
      </c>
      <c r="O45" s="272" t="s">
        <v>116</v>
      </c>
      <c r="P45" s="272"/>
      <c r="Q45" s="514">
        <v>45382</v>
      </c>
      <c r="R45" s="275" t="s">
        <v>207</v>
      </c>
      <c r="S45" s="271"/>
      <c r="T45" s="271"/>
      <c r="U45" s="271"/>
      <c r="V45" s="271"/>
      <c r="W45" s="271"/>
      <c r="X45" s="271"/>
      <c r="Y45" s="271"/>
      <c r="Z45" s="271"/>
      <c r="AA45" s="271"/>
      <c r="AB45" s="271"/>
      <c r="AC45" s="271"/>
      <c r="AD45" s="271"/>
      <c r="AE45" s="271"/>
      <c r="AF45" s="271"/>
      <c r="AG45" s="271"/>
      <c r="AH45" s="271"/>
      <c r="AI45" s="271"/>
      <c r="AJ45" s="271"/>
      <c r="AK45" s="271"/>
      <c r="AL45" s="271"/>
      <c r="AM45" s="271"/>
      <c r="AN45" s="271"/>
      <c r="AO45" s="271"/>
      <c r="AP45" s="271"/>
      <c r="AQ45" s="271"/>
      <c r="AR45" s="271"/>
      <c r="AS45" s="271"/>
      <c r="AT45" s="271"/>
      <c r="AU45" s="271"/>
      <c r="AV45" s="271"/>
      <c r="AW45" s="271"/>
      <c r="AX45" s="271"/>
      <c r="AY45" s="271"/>
      <c r="AZ45" s="271"/>
      <c r="BA45" s="271"/>
      <c r="BB45" s="271"/>
      <c r="BC45" s="271"/>
      <c r="BD45" s="271"/>
      <c r="BE45" s="271"/>
      <c r="BF45" s="271"/>
      <c r="BG45" s="271"/>
      <c r="BH45" s="271"/>
      <c r="BI45" s="271"/>
      <c r="BJ45" s="271"/>
      <c r="BK45" s="271"/>
      <c r="BL45" s="271"/>
      <c r="BM45" s="271"/>
      <c r="BN45" s="271"/>
      <c r="BO45" s="271"/>
      <c r="BP45" s="271"/>
      <c r="BQ45" s="271"/>
      <c r="BR45" s="271"/>
      <c r="BS45" s="271"/>
      <c r="BT45" s="271"/>
      <c r="BU45" s="271"/>
      <c r="BV45" s="271"/>
      <c r="BW45" s="271"/>
      <c r="BX45" s="271"/>
      <c r="BY45" s="271"/>
      <c r="BZ45" s="271"/>
      <c r="CA45" s="271"/>
      <c r="CB45" s="271"/>
      <c r="CC45" s="271"/>
      <c r="CD45" s="271"/>
      <c r="CE45" s="271"/>
      <c r="CF45" s="271"/>
      <c r="CG45" s="271"/>
      <c r="CH45" s="271"/>
      <c r="CI45" s="271"/>
      <c r="CJ45" s="271"/>
      <c r="CK45" s="271"/>
      <c r="CL45" s="271"/>
      <c r="CM45" s="274"/>
    </row>
    <row r="46" spans="1:91" s="164" customFormat="1" ht="57" x14ac:dyDescent="0.25">
      <c r="A46" s="128"/>
      <c r="B46" s="128" t="s">
        <v>202</v>
      </c>
      <c r="C46" s="125" t="s">
        <v>208</v>
      </c>
      <c r="D46" s="125" t="s">
        <v>209</v>
      </c>
      <c r="E46" s="24" t="s">
        <v>33</v>
      </c>
      <c r="F46" s="206" t="s">
        <v>34</v>
      </c>
      <c r="G46" s="125" t="s">
        <v>205</v>
      </c>
      <c r="H46" s="285">
        <v>84210</v>
      </c>
      <c r="I46" s="285">
        <v>252630</v>
      </c>
      <c r="J46" s="128"/>
      <c r="K46" s="1" t="s">
        <v>35</v>
      </c>
      <c r="L46" s="128" t="s">
        <v>206</v>
      </c>
      <c r="M46" s="129">
        <v>44287</v>
      </c>
      <c r="N46" s="129">
        <v>45382</v>
      </c>
      <c r="O46" s="128" t="s">
        <v>116</v>
      </c>
      <c r="P46" s="128"/>
      <c r="Q46" s="480">
        <v>45382</v>
      </c>
      <c r="R46" s="18" t="s">
        <v>207</v>
      </c>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7"/>
      <c r="BX46" s="27"/>
      <c r="BY46" s="27"/>
      <c r="BZ46" s="27"/>
      <c r="CA46" s="27"/>
      <c r="CB46" s="27"/>
      <c r="CC46" s="27"/>
      <c r="CD46" s="27"/>
      <c r="CE46" s="27"/>
      <c r="CF46" s="27"/>
      <c r="CG46" s="27"/>
      <c r="CH46" s="27"/>
      <c r="CI46" s="27"/>
      <c r="CJ46" s="27"/>
      <c r="CK46" s="27"/>
      <c r="CL46" s="27"/>
      <c r="CM46" s="161"/>
    </row>
    <row r="47" spans="1:91" s="177" customFormat="1" ht="42.75" x14ac:dyDescent="0.25">
      <c r="A47" s="206"/>
      <c r="B47" s="206" t="s">
        <v>202</v>
      </c>
      <c r="C47" s="206" t="s">
        <v>210</v>
      </c>
      <c r="D47" s="206" t="s">
        <v>211</v>
      </c>
      <c r="E47" s="24" t="s">
        <v>33</v>
      </c>
      <c r="F47" s="206" t="s">
        <v>34</v>
      </c>
      <c r="G47" s="206" t="s">
        <v>205</v>
      </c>
      <c r="H47" s="286">
        <v>105122</v>
      </c>
      <c r="I47" s="287">
        <v>315366</v>
      </c>
      <c r="J47" s="206"/>
      <c r="K47" s="1" t="s">
        <v>35</v>
      </c>
      <c r="L47" s="206" t="s">
        <v>206</v>
      </c>
      <c r="M47" s="288">
        <v>44287</v>
      </c>
      <c r="N47" s="288">
        <v>45382</v>
      </c>
      <c r="O47" s="206" t="s">
        <v>116</v>
      </c>
      <c r="P47" s="206"/>
      <c r="Q47" s="515">
        <v>45382</v>
      </c>
      <c r="R47" s="10" t="s">
        <v>207</v>
      </c>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40"/>
    </row>
    <row r="48" spans="1:91" s="177" customFormat="1" ht="42.75" x14ac:dyDescent="0.25">
      <c r="A48" s="206"/>
      <c r="B48" s="206" t="s">
        <v>202</v>
      </c>
      <c r="C48" s="206" t="s">
        <v>212</v>
      </c>
      <c r="D48" s="206" t="s">
        <v>213</v>
      </c>
      <c r="E48" s="24" t="s">
        <v>33</v>
      </c>
      <c r="F48" s="206" t="s">
        <v>34</v>
      </c>
      <c r="G48" s="206" t="s">
        <v>205</v>
      </c>
      <c r="H48" s="287">
        <v>73170</v>
      </c>
      <c r="I48" s="287">
        <v>233598</v>
      </c>
      <c r="J48" s="206"/>
      <c r="K48" s="1" t="s">
        <v>35</v>
      </c>
      <c r="L48" s="206" t="s">
        <v>206</v>
      </c>
      <c r="M48" s="288">
        <v>44287</v>
      </c>
      <c r="N48" s="288">
        <v>45382</v>
      </c>
      <c r="O48" s="206" t="s">
        <v>116</v>
      </c>
      <c r="P48" s="206"/>
      <c r="Q48" s="515">
        <v>45382</v>
      </c>
      <c r="R48" s="10" t="s">
        <v>207</v>
      </c>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c r="CI48" s="22"/>
      <c r="CJ48" s="22"/>
      <c r="CK48" s="22"/>
      <c r="CL48" s="22"/>
      <c r="CM48" s="240"/>
    </row>
    <row r="49" spans="1:91" s="158" customFormat="1" ht="42.75" x14ac:dyDescent="0.25">
      <c r="A49" s="125"/>
      <c r="B49" s="125" t="s">
        <v>214</v>
      </c>
      <c r="C49" s="125" t="s">
        <v>215</v>
      </c>
      <c r="D49" s="155" t="s">
        <v>216</v>
      </c>
      <c r="E49" s="149" t="s">
        <v>33</v>
      </c>
      <c r="F49" s="222" t="s">
        <v>33</v>
      </c>
      <c r="G49" s="208" t="s">
        <v>205</v>
      </c>
      <c r="H49" s="289">
        <v>10000</v>
      </c>
      <c r="I49" s="289">
        <v>10000</v>
      </c>
      <c r="J49" s="125"/>
      <c r="K49" s="1" t="s">
        <v>35</v>
      </c>
      <c r="L49" s="125" t="s">
        <v>206</v>
      </c>
      <c r="M49" s="216">
        <v>44652</v>
      </c>
      <c r="N49" s="216">
        <v>45017</v>
      </c>
      <c r="O49" s="125" t="s">
        <v>217</v>
      </c>
      <c r="P49" s="125" t="s">
        <v>218</v>
      </c>
      <c r="Q49" s="516">
        <v>45017</v>
      </c>
      <c r="R49" s="10" t="s">
        <v>207</v>
      </c>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08"/>
    </row>
    <row r="50" spans="1:91" s="102" customFormat="1" ht="85.5" x14ac:dyDescent="0.25">
      <c r="A50" s="33"/>
      <c r="B50" s="33" t="s">
        <v>219</v>
      </c>
      <c r="C50" s="33" t="s">
        <v>219</v>
      </c>
      <c r="D50" s="146" t="s">
        <v>220</v>
      </c>
      <c r="E50" s="149" t="s">
        <v>34</v>
      </c>
      <c r="F50" s="125" t="s">
        <v>34</v>
      </c>
      <c r="G50" s="201"/>
      <c r="H50" s="54" t="s">
        <v>221</v>
      </c>
      <c r="I50" s="54">
        <v>1383906</v>
      </c>
      <c r="J50" s="33"/>
      <c r="K50" s="1" t="s">
        <v>35</v>
      </c>
      <c r="L50" s="33" t="s">
        <v>222</v>
      </c>
      <c r="M50" s="55">
        <v>43191</v>
      </c>
      <c r="N50" s="55">
        <v>45016</v>
      </c>
      <c r="O50" s="33" t="s">
        <v>223</v>
      </c>
      <c r="P50" s="55">
        <v>45747</v>
      </c>
      <c r="Q50" s="469">
        <v>45016</v>
      </c>
      <c r="R50" s="520" t="s">
        <v>84</v>
      </c>
    </row>
    <row r="51" spans="1:91" s="102" customFormat="1" ht="42.75" x14ac:dyDescent="0.25">
      <c r="A51" s="32"/>
      <c r="B51" s="32" t="s">
        <v>224</v>
      </c>
      <c r="C51" s="32" t="s">
        <v>225</v>
      </c>
      <c r="D51" s="153" t="s">
        <v>226</v>
      </c>
      <c r="E51" s="149" t="s">
        <v>34</v>
      </c>
      <c r="F51" s="125" t="s">
        <v>34</v>
      </c>
      <c r="G51" s="217" t="s">
        <v>131</v>
      </c>
      <c r="H51" s="53">
        <v>9500000</v>
      </c>
      <c r="I51" s="53">
        <v>9500000</v>
      </c>
      <c r="J51" s="32"/>
      <c r="K51" s="1" t="s">
        <v>35</v>
      </c>
      <c r="L51" s="366" t="s">
        <v>227</v>
      </c>
      <c r="M51" s="32">
        <v>38777</v>
      </c>
      <c r="N51" s="32">
        <v>42428</v>
      </c>
      <c r="O51" s="32" t="s">
        <v>228</v>
      </c>
      <c r="P51" s="32" t="s">
        <v>229</v>
      </c>
      <c r="Q51" s="517">
        <v>44865</v>
      </c>
      <c r="R51" s="32" t="s">
        <v>84</v>
      </c>
    </row>
    <row r="52" spans="1:91" s="27" customFormat="1" ht="42.75" x14ac:dyDescent="0.25">
      <c r="A52" s="34"/>
      <c r="B52" s="34" t="s">
        <v>230</v>
      </c>
      <c r="C52" s="34" t="s">
        <v>231</v>
      </c>
      <c r="D52" s="81" t="s">
        <v>232</v>
      </c>
      <c r="E52" s="149" t="s">
        <v>33</v>
      </c>
      <c r="F52" s="222" t="s">
        <v>33</v>
      </c>
      <c r="G52" s="218" t="s">
        <v>131</v>
      </c>
      <c r="H52" s="37">
        <v>-1200000</v>
      </c>
      <c r="I52" s="37"/>
      <c r="J52" s="34" t="s">
        <v>131</v>
      </c>
      <c r="K52" s="1" t="s">
        <v>35</v>
      </c>
      <c r="L52" s="38" t="s">
        <v>227</v>
      </c>
      <c r="M52" s="39">
        <v>41213</v>
      </c>
      <c r="N52" s="74">
        <v>44865</v>
      </c>
      <c r="O52" s="38" t="s">
        <v>228</v>
      </c>
      <c r="P52" s="38" t="s">
        <v>233</v>
      </c>
      <c r="Q52" s="474">
        <v>44865</v>
      </c>
      <c r="R52" s="3" t="s">
        <v>84</v>
      </c>
    </row>
    <row r="53" spans="1:91" s="102" customFormat="1" ht="42.75" x14ac:dyDescent="0.25">
      <c r="A53" s="32"/>
      <c r="B53" s="32" t="s">
        <v>234</v>
      </c>
      <c r="C53" s="32" t="s">
        <v>235</v>
      </c>
      <c r="D53" s="153" t="s">
        <v>236</v>
      </c>
      <c r="E53" s="149" t="s">
        <v>34</v>
      </c>
      <c r="F53" s="125" t="s">
        <v>34</v>
      </c>
      <c r="G53" s="217" t="s">
        <v>131</v>
      </c>
      <c r="H53" s="53"/>
      <c r="I53" s="53">
        <v>17163000</v>
      </c>
      <c r="J53" s="32" t="s">
        <v>131</v>
      </c>
      <c r="K53" s="1" t="s">
        <v>35</v>
      </c>
      <c r="L53" s="32" t="s">
        <v>159</v>
      </c>
      <c r="M53" s="32" t="s">
        <v>237</v>
      </c>
      <c r="N53" s="32">
        <v>44102</v>
      </c>
      <c r="O53" s="32"/>
      <c r="P53" s="32"/>
      <c r="Q53" s="518">
        <v>44926</v>
      </c>
      <c r="R53" s="32" t="s">
        <v>238</v>
      </c>
    </row>
    <row r="54" spans="1:91" s="102" customFormat="1" ht="42.75" x14ac:dyDescent="0.25">
      <c r="A54" s="32"/>
      <c r="B54" s="102" t="s">
        <v>239</v>
      </c>
      <c r="C54" s="32" t="s">
        <v>240</v>
      </c>
      <c r="D54" s="32" t="s">
        <v>241</v>
      </c>
      <c r="E54" s="149" t="s">
        <v>34</v>
      </c>
      <c r="F54" s="125" t="s">
        <v>34</v>
      </c>
      <c r="G54" s="219" t="s">
        <v>69</v>
      </c>
      <c r="H54" s="53" t="s">
        <v>131</v>
      </c>
      <c r="I54" s="53">
        <v>197885</v>
      </c>
      <c r="J54" s="32"/>
      <c r="K54" s="1" t="s">
        <v>35</v>
      </c>
      <c r="L54" s="32" t="s">
        <v>159</v>
      </c>
      <c r="M54" s="32">
        <v>43131</v>
      </c>
      <c r="N54" s="32"/>
      <c r="O54" s="32">
        <v>44592</v>
      </c>
      <c r="P54" s="32"/>
      <c r="Q54" s="154">
        <v>45107</v>
      </c>
      <c r="R54" s="32" t="s">
        <v>168</v>
      </c>
    </row>
    <row r="55" spans="1:91" s="102" customFormat="1" ht="42.75" x14ac:dyDescent="0.25">
      <c r="A55" s="13"/>
      <c r="B55" s="12" t="s">
        <v>242</v>
      </c>
      <c r="C55" s="12" t="s">
        <v>243</v>
      </c>
      <c r="D55" s="16" t="s">
        <v>244</v>
      </c>
      <c r="E55" s="149" t="s">
        <v>33</v>
      </c>
      <c r="F55" s="222" t="s">
        <v>33</v>
      </c>
      <c r="G55" s="220" t="s">
        <v>34</v>
      </c>
      <c r="H55" s="12"/>
      <c r="I55" s="46">
        <v>67440</v>
      </c>
      <c r="J55" s="13" t="s">
        <v>131</v>
      </c>
      <c r="K55" s="1" t="s">
        <v>35</v>
      </c>
      <c r="L55" s="32" t="s">
        <v>159</v>
      </c>
      <c r="M55" s="15">
        <v>43672</v>
      </c>
      <c r="N55" s="115">
        <v>44043</v>
      </c>
      <c r="O55" s="12"/>
      <c r="P55" s="16" t="s">
        <v>245</v>
      </c>
      <c r="Q55" s="488">
        <v>44895</v>
      </c>
      <c r="R55" s="10" t="s">
        <v>168</v>
      </c>
    </row>
    <row r="56" spans="1:91" s="102" customFormat="1" ht="42.75" x14ac:dyDescent="0.25">
      <c r="A56" s="13"/>
      <c r="B56" s="12" t="s">
        <v>242</v>
      </c>
      <c r="C56" s="12" t="s">
        <v>246</v>
      </c>
      <c r="D56" s="16" t="s">
        <v>247</v>
      </c>
      <c r="E56" s="149" t="s">
        <v>33</v>
      </c>
      <c r="F56" s="222" t="s">
        <v>33</v>
      </c>
      <c r="G56" s="220" t="s">
        <v>131</v>
      </c>
      <c r="H56" s="12"/>
      <c r="I56" s="46">
        <v>64725</v>
      </c>
      <c r="J56" s="13" t="s">
        <v>131</v>
      </c>
      <c r="K56" s="1" t="s">
        <v>35</v>
      </c>
      <c r="L56" s="32" t="s">
        <v>159</v>
      </c>
      <c r="M56" s="15">
        <v>43754</v>
      </c>
      <c r="N56" s="115">
        <v>44773</v>
      </c>
      <c r="O56" s="12"/>
      <c r="P56" s="16" t="s">
        <v>69</v>
      </c>
      <c r="Q56" s="339">
        <v>45596</v>
      </c>
      <c r="R56" s="10" t="s">
        <v>168</v>
      </c>
    </row>
    <row r="57" spans="1:91" s="102" customFormat="1" ht="42.75" x14ac:dyDescent="0.25">
      <c r="A57" s="13"/>
      <c r="B57" s="12" t="s">
        <v>242</v>
      </c>
      <c r="C57" s="12" t="s">
        <v>248</v>
      </c>
      <c r="D57" s="16" t="s">
        <v>249</v>
      </c>
      <c r="E57" s="149" t="s">
        <v>33</v>
      </c>
      <c r="F57" s="222" t="s">
        <v>33</v>
      </c>
      <c r="G57" s="220" t="s">
        <v>34</v>
      </c>
      <c r="H57" s="12"/>
      <c r="I57" s="46">
        <v>62025</v>
      </c>
      <c r="J57" s="13" t="s">
        <v>131</v>
      </c>
      <c r="K57" s="1" t="s">
        <v>35</v>
      </c>
      <c r="L57" s="32" t="s">
        <v>159</v>
      </c>
      <c r="M57" s="15">
        <v>43763</v>
      </c>
      <c r="N57" s="115">
        <v>44043</v>
      </c>
      <c r="O57" s="12"/>
      <c r="P57" s="16" t="s">
        <v>245</v>
      </c>
      <c r="Q57" s="488">
        <v>44895</v>
      </c>
      <c r="R57" s="10" t="s">
        <v>250</v>
      </c>
    </row>
    <row r="58" spans="1:91" s="102" customFormat="1" ht="42.75" x14ac:dyDescent="0.25">
      <c r="A58" s="13"/>
      <c r="B58" s="12" t="s">
        <v>242</v>
      </c>
      <c r="C58" s="12" t="s">
        <v>251</v>
      </c>
      <c r="D58" s="16" t="s">
        <v>252</v>
      </c>
      <c r="E58" s="149" t="s">
        <v>33</v>
      </c>
      <c r="F58" s="222" t="s">
        <v>33</v>
      </c>
      <c r="G58" s="220" t="s">
        <v>34</v>
      </c>
      <c r="H58" s="12"/>
      <c r="I58" s="46">
        <v>22000</v>
      </c>
      <c r="J58" s="13" t="s">
        <v>131</v>
      </c>
      <c r="K58" s="1" t="s">
        <v>35</v>
      </c>
      <c r="L58" s="32" t="s">
        <v>159</v>
      </c>
      <c r="M58" s="15">
        <v>43773</v>
      </c>
      <c r="N58" s="115">
        <v>44043</v>
      </c>
      <c r="O58" s="12"/>
      <c r="P58" s="16" t="s">
        <v>245</v>
      </c>
      <c r="Q58" s="488">
        <v>44895</v>
      </c>
      <c r="R58" s="10" t="s">
        <v>250</v>
      </c>
    </row>
    <row r="59" spans="1:91" s="102" customFormat="1" ht="42.75" x14ac:dyDescent="0.25">
      <c r="A59" s="30"/>
      <c r="B59" s="29" t="s">
        <v>242</v>
      </c>
      <c r="C59" s="29" t="s">
        <v>253</v>
      </c>
      <c r="D59" s="31" t="s">
        <v>244</v>
      </c>
      <c r="E59" s="149" t="s">
        <v>33</v>
      </c>
      <c r="F59" s="222" t="s">
        <v>33</v>
      </c>
      <c r="G59" s="221" t="s">
        <v>34</v>
      </c>
      <c r="H59" s="29"/>
      <c r="I59" s="49">
        <v>14740</v>
      </c>
      <c r="J59" s="30" t="s">
        <v>131</v>
      </c>
      <c r="K59" s="1" t="s">
        <v>35</v>
      </c>
      <c r="L59" s="32" t="s">
        <v>159</v>
      </c>
      <c r="M59" s="36">
        <v>43797</v>
      </c>
      <c r="N59" s="116">
        <v>44043</v>
      </c>
      <c r="O59" s="29"/>
      <c r="P59" s="31" t="s">
        <v>245</v>
      </c>
      <c r="Q59" s="488">
        <v>44895</v>
      </c>
      <c r="R59" s="10" t="s">
        <v>254</v>
      </c>
    </row>
    <row r="60" spans="1:91" s="101" customFormat="1" ht="57" x14ac:dyDescent="0.25">
      <c r="A60" s="128"/>
      <c r="B60" s="125" t="s">
        <v>242</v>
      </c>
      <c r="C60" s="125" t="s">
        <v>255</v>
      </c>
      <c r="D60" s="155" t="s">
        <v>256</v>
      </c>
      <c r="E60" s="149" t="s">
        <v>33</v>
      </c>
      <c r="F60" s="222" t="s">
        <v>33</v>
      </c>
      <c r="G60" s="161" t="s">
        <v>131</v>
      </c>
      <c r="H60" s="125"/>
      <c r="I60" s="215">
        <v>21700</v>
      </c>
      <c r="J60" s="128" t="s">
        <v>131</v>
      </c>
      <c r="K60" s="1" t="s">
        <v>35</v>
      </c>
      <c r="L60" s="32" t="s">
        <v>159</v>
      </c>
      <c r="M60" s="216">
        <v>43724</v>
      </c>
      <c r="N60" s="127">
        <v>44043</v>
      </c>
      <c r="O60" s="125"/>
      <c r="P60" s="213" t="s">
        <v>69</v>
      </c>
      <c r="Q60" s="347">
        <v>45046</v>
      </c>
      <c r="R60" s="10" t="s">
        <v>257</v>
      </c>
    </row>
    <row r="61" spans="1:91" s="181" customFormat="1" ht="42.75" x14ac:dyDescent="0.25">
      <c r="A61" s="51"/>
      <c r="B61" s="21" t="s">
        <v>258</v>
      </c>
      <c r="C61" s="12" t="s">
        <v>259</v>
      </c>
      <c r="D61" s="12" t="s">
        <v>260</v>
      </c>
      <c r="E61" s="169" t="s">
        <v>33</v>
      </c>
      <c r="F61" s="361" t="s">
        <v>33</v>
      </c>
      <c r="G61" s="19" t="s">
        <v>69</v>
      </c>
      <c r="H61" s="19" t="s">
        <v>69</v>
      </c>
      <c r="I61" s="46">
        <v>78088</v>
      </c>
      <c r="J61" s="18" t="s">
        <v>69</v>
      </c>
      <c r="K61" s="1" t="s">
        <v>35</v>
      </c>
      <c r="L61" s="14" t="s">
        <v>159</v>
      </c>
      <c r="M61" s="15">
        <v>44118</v>
      </c>
      <c r="N61" s="115">
        <v>44371</v>
      </c>
      <c r="O61" s="16" t="s">
        <v>116</v>
      </c>
      <c r="P61" s="125" t="s">
        <v>261</v>
      </c>
      <c r="Q61" s="489">
        <v>45494</v>
      </c>
      <c r="R61" s="10" t="s">
        <v>262</v>
      </c>
    </row>
    <row r="62" spans="1:91" s="181" customFormat="1" ht="42.75" x14ac:dyDescent="0.25">
      <c r="A62" s="13"/>
      <c r="B62" s="12" t="s">
        <v>263</v>
      </c>
      <c r="C62" s="12" t="s">
        <v>264</v>
      </c>
      <c r="D62" s="16" t="s">
        <v>265</v>
      </c>
      <c r="E62" s="169" t="s">
        <v>33</v>
      </c>
      <c r="F62" s="361" t="s">
        <v>33</v>
      </c>
      <c r="G62" s="220" t="s">
        <v>131</v>
      </c>
      <c r="H62" s="12"/>
      <c r="I62" s="46">
        <v>27560</v>
      </c>
      <c r="J62" s="13" t="s">
        <v>131</v>
      </c>
      <c r="K62" s="1" t="s">
        <v>35</v>
      </c>
      <c r="L62" s="14" t="s">
        <v>159</v>
      </c>
      <c r="M62" s="15">
        <v>43441</v>
      </c>
      <c r="N62" s="15">
        <v>44592</v>
      </c>
      <c r="O62" s="12" t="s">
        <v>266</v>
      </c>
      <c r="P62" s="12" t="s">
        <v>38</v>
      </c>
      <c r="Q62" s="490">
        <v>45016</v>
      </c>
      <c r="R62" s="10" t="s">
        <v>168</v>
      </c>
    </row>
    <row r="63" spans="1:91" s="181" customFormat="1" ht="42.75" x14ac:dyDescent="0.25">
      <c r="A63" s="13"/>
      <c r="B63" s="12" t="s">
        <v>263</v>
      </c>
      <c r="C63" s="12" t="s">
        <v>267</v>
      </c>
      <c r="D63" s="16" t="s">
        <v>268</v>
      </c>
      <c r="E63" s="169" t="s">
        <v>33</v>
      </c>
      <c r="F63" s="361" t="s">
        <v>33</v>
      </c>
      <c r="G63" s="220" t="s">
        <v>131</v>
      </c>
      <c r="H63" s="12"/>
      <c r="I63" s="46" t="s">
        <v>269</v>
      </c>
      <c r="J63" s="13" t="s">
        <v>131</v>
      </c>
      <c r="K63" s="1" t="s">
        <v>35</v>
      </c>
      <c r="L63" s="14" t="s">
        <v>159</v>
      </c>
      <c r="M63" s="15">
        <v>43628</v>
      </c>
      <c r="N63" s="12" t="s">
        <v>245</v>
      </c>
      <c r="O63" s="12" t="s">
        <v>217</v>
      </c>
      <c r="P63" s="12" t="s">
        <v>38</v>
      </c>
      <c r="Q63" s="490">
        <v>45291</v>
      </c>
      <c r="R63" s="10" t="s">
        <v>168</v>
      </c>
    </row>
    <row r="64" spans="1:91" s="181" customFormat="1" ht="42.75" x14ac:dyDescent="0.25">
      <c r="A64" s="13"/>
      <c r="B64" s="12" t="s">
        <v>263</v>
      </c>
      <c r="C64" s="12" t="s">
        <v>270</v>
      </c>
      <c r="D64" s="16" t="s">
        <v>271</v>
      </c>
      <c r="E64" s="169" t="s">
        <v>33</v>
      </c>
      <c r="F64" s="361" t="s">
        <v>33</v>
      </c>
      <c r="G64" s="220" t="s">
        <v>131</v>
      </c>
      <c r="H64" s="12"/>
      <c r="I64" s="47" t="s">
        <v>272</v>
      </c>
      <c r="J64" s="13" t="s">
        <v>131</v>
      </c>
      <c r="K64" s="1" t="s">
        <v>35</v>
      </c>
      <c r="L64" s="14" t="s">
        <v>159</v>
      </c>
      <c r="M64" s="15">
        <v>43654</v>
      </c>
      <c r="N64" s="12" t="s">
        <v>245</v>
      </c>
      <c r="O64" s="12" t="s">
        <v>217</v>
      </c>
      <c r="P64" s="12" t="s">
        <v>38</v>
      </c>
      <c r="Q64" s="490">
        <v>45291</v>
      </c>
      <c r="R64" s="10" t="s">
        <v>168</v>
      </c>
    </row>
    <row r="65" spans="1:18" s="181" customFormat="1" ht="42.75" x14ac:dyDescent="0.25">
      <c r="A65" s="13"/>
      <c r="B65" s="24" t="s">
        <v>263</v>
      </c>
      <c r="C65" s="24" t="s">
        <v>273</v>
      </c>
      <c r="D65" s="26" t="s">
        <v>274</v>
      </c>
      <c r="E65" s="169" t="s">
        <v>33</v>
      </c>
      <c r="F65" s="361" t="s">
        <v>33</v>
      </c>
      <c r="G65" s="367" t="s">
        <v>131</v>
      </c>
      <c r="H65" s="24"/>
      <c r="I65" s="48">
        <v>49750</v>
      </c>
      <c r="J65" s="13" t="s">
        <v>131</v>
      </c>
      <c r="K65" s="1" t="s">
        <v>35</v>
      </c>
      <c r="L65" s="14" t="s">
        <v>159</v>
      </c>
      <c r="M65" s="25">
        <v>44245</v>
      </c>
      <c r="N65" s="25">
        <v>44865</v>
      </c>
      <c r="O65" s="26" t="s">
        <v>217</v>
      </c>
      <c r="P65" s="12" t="s">
        <v>38</v>
      </c>
      <c r="Q65" s="491">
        <v>45012</v>
      </c>
      <c r="R65" s="24" t="s">
        <v>181</v>
      </c>
    </row>
    <row r="66" spans="1:18" s="181" customFormat="1" ht="42.75" x14ac:dyDescent="0.25">
      <c r="A66" s="13"/>
      <c r="B66" s="165" t="s">
        <v>263</v>
      </c>
      <c r="C66" s="165" t="s">
        <v>275</v>
      </c>
      <c r="D66" s="168" t="s">
        <v>188</v>
      </c>
      <c r="E66" s="169" t="s">
        <v>33</v>
      </c>
      <c r="F66" s="206" t="s">
        <v>34</v>
      </c>
      <c r="G66" s="368" t="s">
        <v>131</v>
      </c>
      <c r="H66" s="165"/>
      <c r="I66" s="166">
        <v>36954371.520000003</v>
      </c>
      <c r="J66" s="13" t="s">
        <v>131</v>
      </c>
      <c r="K66" s="1" t="s">
        <v>35</v>
      </c>
      <c r="L66" s="14" t="s">
        <v>159</v>
      </c>
      <c r="M66" s="167">
        <v>44292</v>
      </c>
      <c r="N66" s="167">
        <v>44837</v>
      </c>
      <c r="O66" s="26" t="s">
        <v>217</v>
      </c>
      <c r="P66" s="12" t="s">
        <v>38</v>
      </c>
      <c r="Q66" s="491">
        <v>45012</v>
      </c>
      <c r="R66" s="24" t="s">
        <v>46</v>
      </c>
    </row>
    <row r="67" spans="1:18" ht="42.75" x14ac:dyDescent="0.25">
      <c r="A67" s="434"/>
      <c r="B67" s="169" t="s">
        <v>263</v>
      </c>
      <c r="C67" s="169" t="s">
        <v>276</v>
      </c>
      <c r="D67" s="435" t="s">
        <v>277</v>
      </c>
      <c r="E67" s="169" t="s">
        <v>33</v>
      </c>
      <c r="F67" s="361" t="s">
        <v>33</v>
      </c>
      <c r="G67" s="436" t="s">
        <v>34</v>
      </c>
      <c r="H67" s="169"/>
      <c r="I67" s="437">
        <v>66450</v>
      </c>
      <c r="J67" s="30" t="s">
        <v>131</v>
      </c>
      <c r="K67" s="292" t="s">
        <v>35</v>
      </c>
      <c r="L67" s="35" t="s">
        <v>159</v>
      </c>
      <c r="M67" s="438">
        <v>44614</v>
      </c>
      <c r="N67" s="438">
        <v>44837</v>
      </c>
      <c r="O67" s="168" t="s">
        <v>217</v>
      </c>
      <c r="P67" s="29" t="s">
        <v>38</v>
      </c>
      <c r="Q67" s="439">
        <v>45291</v>
      </c>
      <c r="R67" s="10" t="s">
        <v>250</v>
      </c>
    </row>
    <row r="68" spans="1:18" s="441" customFormat="1" ht="42.75" x14ac:dyDescent="0.2">
      <c r="A68" s="299"/>
      <c r="B68" s="440" t="s">
        <v>278</v>
      </c>
      <c r="C68" s="442" t="s">
        <v>279</v>
      </c>
      <c r="D68" s="297" t="s">
        <v>280</v>
      </c>
      <c r="E68" s="298" t="s">
        <v>33</v>
      </c>
      <c r="F68" s="298" t="s">
        <v>33</v>
      </c>
      <c r="G68" s="298" t="s">
        <v>69</v>
      </c>
      <c r="H68" s="298"/>
      <c r="I68" s="443">
        <v>55229.06</v>
      </c>
      <c r="J68" s="445" t="s">
        <v>69</v>
      </c>
      <c r="K68" s="152" t="s">
        <v>35</v>
      </c>
      <c r="L68" s="446" t="s">
        <v>281</v>
      </c>
      <c r="M68" s="444">
        <v>44781</v>
      </c>
      <c r="N68" s="444">
        <v>45511</v>
      </c>
      <c r="O68" s="298" t="s">
        <v>124</v>
      </c>
      <c r="P68" s="298" t="s">
        <v>124</v>
      </c>
      <c r="Q68" s="492">
        <v>45511</v>
      </c>
      <c r="R68" s="32" t="s">
        <v>238</v>
      </c>
    </row>
    <row r="69" spans="1:18" s="441" customFormat="1" ht="28.5" x14ac:dyDescent="0.2">
      <c r="A69" s="365"/>
      <c r="B69" s="450" t="s">
        <v>282</v>
      </c>
      <c r="C69" s="451" t="s">
        <v>283</v>
      </c>
      <c r="D69" s="452" t="s">
        <v>284</v>
      </c>
      <c r="E69" s="453" t="s">
        <v>33</v>
      </c>
      <c r="F69" s="453" t="s">
        <v>34</v>
      </c>
      <c r="G69" s="453" t="s">
        <v>285</v>
      </c>
      <c r="H69" s="453"/>
      <c r="I69" s="454">
        <v>2580000</v>
      </c>
      <c r="J69" s="455" t="s">
        <v>69</v>
      </c>
      <c r="K69" s="294" t="s">
        <v>22</v>
      </c>
      <c r="L69" s="456" t="s">
        <v>159</v>
      </c>
      <c r="M69" s="457">
        <v>44441</v>
      </c>
      <c r="N69" s="457">
        <v>45016</v>
      </c>
      <c r="O69" s="453" t="s">
        <v>286</v>
      </c>
      <c r="P69" s="453" t="s">
        <v>69</v>
      </c>
      <c r="Q69" s="493">
        <v>45045</v>
      </c>
      <c r="R69" s="32" t="s">
        <v>143</v>
      </c>
    </row>
    <row r="70" spans="1:18" s="162" customFormat="1" ht="42.75" x14ac:dyDescent="0.25">
      <c r="A70" s="458"/>
      <c r="B70" s="298" t="s">
        <v>287</v>
      </c>
      <c r="C70" s="298" t="s">
        <v>288</v>
      </c>
      <c r="D70" s="298" t="s">
        <v>289</v>
      </c>
      <c r="E70" s="298" t="s">
        <v>34</v>
      </c>
      <c r="F70" s="298" t="s">
        <v>33</v>
      </c>
      <c r="G70" s="298" t="s">
        <v>33</v>
      </c>
      <c r="H70" s="298"/>
      <c r="I70" s="459">
        <v>28381</v>
      </c>
      <c r="J70" s="298" t="s">
        <v>69</v>
      </c>
      <c r="K70" s="460" t="s">
        <v>35</v>
      </c>
      <c r="L70" s="298" t="s">
        <v>290</v>
      </c>
      <c r="M70" s="444">
        <v>44830</v>
      </c>
      <c r="N70" s="444">
        <v>44895</v>
      </c>
      <c r="O70" s="298" t="s">
        <v>291</v>
      </c>
      <c r="P70" s="298" t="s">
        <v>69</v>
      </c>
      <c r="Q70" s="492">
        <v>44895</v>
      </c>
      <c r="R70" s="494" t="s">
        <v>292</v>
      </c>
    </row>
    <row r="71" spans="1:18" x14ac:dyDescent="0.25">
      <c r="A71" s="52"/>
    </row>
    <row r="72" spans="1:18" x14ac:dyDescent="0.25">
      <c r="A72" s="52"/>
    </row>
    <row r="73" spans="1:18" x14ac:dyDescent="0.25">
      <c r="A73" s="52"/>
    </row>
    <row r="74" spans="1:18" x14ac:dyDescent="0.25">
      <c r="A74" s="52"/>
    </row>
    <row r="75" spans="1:18" x14ac:dyDescent="0.25">
      <c r="A75" s="52"/>
    </row>
    <row r="76" spans="1:18" x14ac:dyDescent="0.25">
      <c r="A76" s="52"/>
    </row>
    <row r="77" spans="1:18" x14ac:dyDescent="0.25">
      <c r="A77" s="52"/>
    </row>
    <row r="78" spans="1:18" x14ac:dyDescent="0.25">
      <c r="A78" s="52"/>
    </row>
    <row r="79" spans="1:18" x14ac:dyDescent="0.25">
      <c r="A79" s="52"/>
    </row>
    <row r="80" spans="1:18" x14ac:dyDescent="0.25">
      <c r="A80" s="52"/>
    </row>
    <row r="81" spans="1:1" x14ac:dyDescent="0.25">
      <c r="A81" s="52"/>
    </row>
    <row r="82" spans="1:1" x14ac:dyDescent="0.25">
      <c r="A82" s="27"/>
    </row>
  </sheetData>
  <autoFilter ref="A1:R70" xr:uid="{D4BC66FA-75D4-4252-8FB3-6A9CD87900E7}"/>
  <dataValidations count="38">
    <dataValidation allowBlank="1" showInputMessage="1" showErrorMessage="1" promptTitle="Senior Responsible Officer" prompt="Enter the name of the senior officer responsible for this contract on behalf of the Council" sqref="K10:K31 K37:K68 K2:L9 L10 L34:L36 K70" xr:uid="{56CA7B58-1E66-452E-996F-671981A48419}"/>
    <dataValidation allowBlank="1" showInputMessage="1" showErrorMessage="1" promptTitle="Extension Options" prompt="Enter a description of any extension options available in the contract (if relevant)" sqref="P2:P12" xr:uid="{0CB3C057-A12F-4D80-B663-1E287351532F}"/>
    <dataValidation allowBlank="1" showInputMessage="1" showErrorMessage="1" promptTitle="Contract Ref." prompt="Enter the unique Contract Reference that has been assigned to this contract" sqref="A2:A4 A7:A10" xr:uid="{57F1DA9D-9DAD-45EC-BBA4-2FAE665C77E3}"/>
    <dataValidation allowBlank="1" showInputMessage="1" showErrorMessage="1" promptTitle="Contract Title" prompt="Enter the title of the awarded contract" sqref="B2:C2 C5 B3:B10" xr:uid="{FD3D2176-BF6E-440E-851C-F9A5870A2FF1}"/>
    <dataValidation type="list" allowBlank="1" showInputMessage="1" showErrorMessage="1" promptTitle="SME or Voluntary organisation." prompt="Is the supplier an SME (Small or medium sized enterprise) or from the voluntary/community sector._x000a__x000a_Please enter SME, Voluntary or N/A." sqref="G2:G10" xr:uid="{20FB1C4B-E0A2-4001-B860-35356CF556D0}">
      <formula1>"SME, Voluntary, N/A"</formula1>
    </dataValidation>
    <dataValidation allowBlank="1" showInputMessage="1" showErrorMessage="1" promptTitle="VAT that cannot be recovered" prompt="Enter the amount of VAT that cannot be recovered. If none please enter &quot;0&quot;." sqref="J2:J9" xr:uid="{1B94CF81-6150-4571-B4AF-8221C230EF7D}"/>
    <dataValidation allowBlank="1" showInputMessage="1" showErrorMessage="1" promptTitle="Current Expiry Date" prompt="Enter the date on which the contract is currently scheduled to expire" sqref="Q2 Q6" xr:uid="{31C9B322-BF48-4FFB-97D8-917E52226F44}"/>
    <dataValidation allowBlank="1" showInputMessage="1" showErrorMessage="1" promptTitle="Commencement Date" prompt="Enter the date on which this contract commences" sqref="M2:M10" xr:uid="{44A83DA7-42F4-4E51-B3FB-C8B2A503E051}"/>
    <dataValidation allowBlank="1" showInputMessage="1" showErrorMessage="1" promptTitle="Initial Expiry Date" prompt="Enter the date on which the contract will expire (excluding extension options)" sqref="Q7:Q10 Q3:Q5 N2:N10" xr:uid="{592F47CB-D114-4D9E-8EEF-4E71FC5630DC}"/>
    <dataValidation allowBlank="1" showInputMessage="1" showErrorMessage="1" promptTitle="Contract length" prompt="Enter the length of contract entered excluding any possible extensions." sqref="O2:O12" xr:uid="{B3326C74-B86E-46A9-A2FF-77004E7383D0}"/>
    <dataValidation allowBlank="1" showInputMessage="1" showErrorMessage="1" promptTitle="Supplier Name" prompt="Enter the registered name of this supplier as stated in the contract" sqref="A5:A6 F19 G41:G44 F36 E2:F9 D2:D10 A10 D34:D36 E11:E67" xr:uid="{2F48E93F-0229-4478-95F9-AA89F72CE348}"/>
    <dataValidation allowBlank="1" showInputMessage="1" showErrorMessage="1" promptTitle="Estimated Contract Value" prompt="Enter the estimated total value over the full duration of the contract including any extension options" sqref="I2:I10" xr:uid="{7F458DD4-1B84-45AF-A8B8-62EE92AC8D79}"/>
    <dataValidation allowBlank="1" showInputMessage="1" showErrorMessage="1" promptTitle="Yearly contract value" prompt="Enter the estimated yearly value for this contract" sqref="H2:H4 H6:H10" xr:uid="{02166556-54D7-48FE-91EC-29B0B4D1F109}"/>
    <dataValidation type="list" allowBlank="1" showInputMessage="1" showErrorMessage="1" sqref="R2:R5 R7:R10" xr:uid="{3659B982-CB26-455E-AB26-1BA43D01E01F}">
      <formula1>"Contract let via quote, Contract let via tender, Out to Tender, Tender being developed, Contract let via framework"</formula1>
    </dataValidation>
    <dataValidation allowBlank="1" showInputMessage="1" showErrorMessage="1" promptTitle="Contract Description" prompt="Enter a brief description of the supplies, services or works to be provided under this contract" sqref="C3:C4 C6:C10" xr:uid="{6CC29F43-3219-43B9-B371-8842DA472D2E}"/>
    <dataValidation type="list" allowBlank="1" showInputMessage="1" showErrorMessage="1" sqref="R6" xr:uid="{C54A9A00-9D3E-4BC9-AF26-F5613C600F5D}">
      <formula1>"Contract let via quote, Contract let via tender, Out to Tender "</formula1>
    </dataValidation>
    <dataValidation allowBlank="1" showInputMessage="1" showErrorMessage="1" promptTitle="Estimated Contract Value" prompt="Enter the amount of VAT that cannot be recovered. If none please enter &quot;0&quot;." sqref="J11:J17" xr:uid="{435E5FE2-3CE0-4072-A638-CAB13B1CBE17}">
      <formula1>0</formula1>
      <formula2>0</formula2>
    </dataValidation>
    <dataValidation type="list" allowBlank="1" showInputMessage="1" showErrorMessage="1" sqref="R11:R17" xr:uid="{5D598E46-DB20-4EE1-92B1-CF840E282C3D}">
      <formula1>"Contract let via quote,Contract let via tender,Out to Tender "</formula1>
      <formula2>0</formula2>
    </dataValidation>
    <dataValidation allowBlank="1" showInputMessage="1" showErrorMessage="1" promptTitle="Commencement Date" prompt="Enter the date on which this contract commences" sqref="M11:M17 M21:M25 J51 M50:M52" xr:uid="{3254DA8C-FA8B-40EF-93DC-059BC99BE7F4}">
      <formula1>0</formula1>
      <formula2>0</formula2>
    </dataValidation>
    <dataValidation allowBlank="1" showInputMessage="1" showErrorMessage="1" promptTitle="Senior Responsible Officer" prompt="Enter the name of the senior officer responsible for this contract on behalf of the Council" sqref="L11:L17" xr:uid="{E4BA2354-9364-4A60-AFD7-2C16D793207F}">
      <formula1>0</formula1>
      <formula2>0</formula2>
    </dataValidation>
    <dataValidation type="list" allowBlank="1" showInputMessage="1" showErrorMessage="1" promptTitle="SME or Voluntary organisation." prompt="Is the supplier an SME (Small or medium sized enterprise) or from the voluntary/community sector._x000a__x000a_Please enter SME, Voluntary or N/A." sqref="G11:G17 G50 G21:G25" xr:uid="{A359924E-3969-41CA-AAA8-D20E17A37165}">
      <formula1>"SME,Voluntary,N/A"</formula1>
      <formula2>0</formula2>
    </dataValidation>
    <dataValidation allowBlank="1" showInputMessage="1" showErrorMessage="1" promptTitle="Estimated Contract Value" prompt="Enter the estimated total value over the full duration of the contract including any extension options" sqref="H11:I11 I12:I14 I21:I25 I50 H51:I51 I52" xr:uid="{508E5E05-3C6E-4261-A2D7-F815A27FCE15}">
      <formula1>0</formula1>
      <formula2>0</formula2>
    </dataValidation>
    <dataValidation allowBlank="1" showInputMessage="1" showErrorMessage="1" promptTitle="Contract length" prompt="Enter the length of contract entered excluding any possible extensions." sqref="O50:O52 O21:O25" xr:uid="{690645D5-B4F8-4F2A-9181-E7D7AE05CBBF}">
      <formula1>0</formula1>
      <formula2>0</formula2>
    </dataValidation>
    <dataValidation allowBlank="1" showInputMessage="1" showErrorMessage="1" promptTitle="Initial Expiry Date" prompt="Enter the date on which the contract will expire (excluding extension options)" sqref="N11:N17 O13:Q17 N21:N25 N52 P50:Q51 N50 Q52 Q23:Q25" xr:uid="{A99D2AD7-335C-4A99-AB11-7B004946D11A}">
      <formula1>0</formula1>
      <formula2>0</formula2>
    </dataValidation>
    <dataValidation allowBlank="1" showInputMessage="1" showErrorMessage="1" promptTitle="Extension Options" prompt="Enter a description of any extension options available in the contract (if relevant)" sqref="P21:P25" xr:uid="{A89ADA52-40B8-4656-A5A0-24049B092C3A}">
      <formula1>0</formula1>
      <formula2>0</formula2>
    </dataValidation>
    <dataValidation allowBlank="1" showInputMessage="1" showErrorMessage="1" promptTitle="Contract Ref." prompt="Enter the unique Contract Reference that has been assigned to this contract" sqref="A11:A17 A19 A50:A54" xr:uid="{FAEC0923-1442-4B76-8F7D-A6C6686B4A1A}">
      <formula1>0</formula1>
      <formula2>0</formula2>
    </dataValidation>
    <dataValidation allowBlank="1" showInputMessage="1" showErrorMessage="1" promptTitle="Contract Title" prompt="Enter the title of the awarded contract" sqref="B11:B17 C13:C17 B52:C52 B50:C50 B21:B25 C21 C23:C25" xr:uid="{EC38691A-01BC-4C17-8A94-7354EA7D2ECB}">
      <formula1>0</formula1>
      <formula2>0</formula2>
    </dataValidation>
    <dataValidation allowBlank="1" showInputMessage="1" showErrorMessage="1" promptTitle="Supplier Name" prompt="Enter the registered name of this supplier as stated in the contract" sqref="F49 D21:D25 D11:D17 F52 F11:F16 B51 D50:D52 F18 F67 F55:F65 F41:F45 F27:F33 F20:F25 E10 G34:G36" xr:uid="{190A16A2-1172-4F89-9110-ADF638E9482B}">
      <formula1>0</formula1>
      <formula2>0</formula2>
    </dataValidation>
    <dataValidation allowBlank="1" showInputMessage="1" showErrorMessage="1" promptTitle="Yearly contract value." prompt="Enter the estimated yearly value for this contract" sqref="H12:H17" xr:uid="{FBDDD3C1-F47F-4C19-B385-639471245636}">
      <formula1>0</formula1>
      <formula2>0</formula2>
    </dataValidation>
    <dataValidation allowBlank="1" showInputMessage="1" showErrorMessage="1" promptTitle="Contract Description" prompt="Enter a brief description of the supplies, services or works to be provided under this contract" sqref="C12" xr:uid="{65E2B55B-C03D-419E-9364-39240117CC00}">
      <formula1>0</formula1>
      <formula2>0</formula2>
    </dataValidation>
    <dataValidation type="list" allowBlank="1" showInputMessage="1" showErrorMessage="1" sqref="R37:R44 R31 R21:R25" xr:uid="{CB49A848-5FE6-439C-A05B-735D5CFEE295}">
      <formula1>"Contract let via quote,Contract let via tender,Out to Tender,Tender being developed,Contract let via framework"</formula1>
      <formula2>0</formula2>
    </dataValidation>
    <dataValidation allowBlank="1" showInputMessage="1" showErrorMessage="1" promptTitle="Lead Client Manager" prompt="Enter the name of the Lead Client Manager who will manage this contract" sqref="L50:L52 L21:L25" xr:uid="{92641ED0-E5DC-474D-91F4-E975D6559E97}">
      <formula1>0</formula1>
      <formula2>0</formula2>
    </dataValidation>
    <dataValidation allowBlank="1" showInputMessage="1" showErrorMessage="1" promptTitle="VAT that cannot be recovered" prompt="Enter the amount of VAT that cannot be recovered. If none please enter &quot;0&quot;." sqref="J21:J25 J50 C51 J52 G51:G52 J10" xr:uid="{9574EAF0-E730-4A95-B20A-25722A203DA4}">
      <formula1>0</formula1>
      <formula2>0</formula2>
    </dataValidation>
    <dataValidation allowBlank="1" showInputMessage="1" showErrorMessage="1" promptTitle="Yearly contract value" prompt="Enter the estimated yearly value for this contract" sqref="H21:H25 H50 H52" xr:uid="{4D57CCB1-5986-4E58-9D8F-6D2B41EA38BC}">
      <formula1>0</formula1>
      <formula2>0</formula2>
    </dataValidation>
    <dataValidation type="list" allowBlank="1" showInputMessage="1" showErrorMessage="1" promptTitle="Contract Type" prompt="Whether or not the contract was the result of an invitation to quote or a published invitation to tender, or is at the invitation to tender stage" sqref="R30" xr:uid="{CEFC9E37-3EA4-4DBA-9CEC-D671975B4970}">
      <formula1>"Contract let via quote,Contract let via tender,Out to Tender "</formula1>
      <formula2>0</formula2>
    </dataValidation>
    <dataValidation type="list" allowBlank="1" showInputMessage="1" showErrorMessage="1" prompt="Whether or not the contract was the result of an invitation to quote or a published invitation to tender, or is at the invitation to tender stage" sqref="R50" xr:uid="{C637E968-B46F-4B34-87FA-EDF13151D5BE}">
      <formula1>"Contract let via quote,Conract let via tender,Out to Tender "</formula1>
      <formula2>0</formula2>
    </dataValidation>
    <dataValidation type="list" allowBlank="1" showInputMessage="1" showErrorMessage="1" promptTitle="Contract Type" prompt="Whether or not the contract was the result of an invitation to quote or a published invitation to tender, or is at the invitation to tender stage" sqref="R51:R52" xr:uid="{173056D2-E5C1-4100-A5F0-0F6FCE8CF6AC}">
      <formula1>"Contract let via quote,Contract let via tender,Out to Tender,Contract let via framework "</formula1>
      <formula2>0</formula2>
    </dataValidation>
    <dataValidation allowBlank="1" showInputMessage="1" showErrorMessage="1" promptTitle="Current Expiry Date" prompt="Enter the date on which the contract is currently scheduled to expire" sqref="Q11" xr:uid="{0B9541A3-68F8-4689-9F99-8330BF4D21A2}">
      <formula1>0</formula1>
      <formula2>0</formula2>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48DBA-FD69-4FF6-B473-58656148C88F}">
  <sheetPr>
    <tabColor rgb="FF7030A0"/>
  </sheetPr>
  <dimension ref="A1:U80"/>
  <sheetViews>
    <sheetView topLeftCell="A6" zoomScale="70" zoomScaleNormal="70" workbookViewId="0">
      <pane ySplit="1" topLeftCell="A7" activePane="bottomLeft" state="frozen"/>
      <selection pane="bottomLeft" activeCell="A7" sqref="A7"/>
    </sheetView>
  </sheetViews>
  <sheetFormatPr defaultRowHeight="15" x14ac:dyDescent="0.25"/>
  <cols>
    <col min="1" max="1" width="14.5703125" customWidth="1"/>
    <col min="2" max="2" width="48.85546875" customWidth="1"/>
    <col min="3" max="3" width="51.28515625" customWidth="1"/>
    <col min="4" max="4" width="39.7109375" customWidth="1"/>
    <col min="5" max="5" width="9.28515625" customWidth="1"/>
    <col min="6" max="6" width="11.42578125" customWidth="1"/>
    <col min="7" max="7" width="18.5703125" customWidth="1"/>
    <col min="8" max="8" width="17.7109375" customWidth="1"/>
    <col min="9" max="9" width="19.28515625" customWidth="1"/>
    <col min="10" max="10" width="10.7109375" customWidth="1"/>
    <col min="11" max="11" width="23.5703125" customWidth="1"/>
    <col min="12" max="12" width="15.42578125" customWidth="1"/>
    <col min="13" max="13" width="17" customWidth="1"/>
    <col min="14" max="14" width="12.42578125" customWidth="1"/>
    <col min="15" max="15" width="15.28515625" customWidth="1"/>
    <col min="16" max="16" width="11.5703125" customWidth="1"/>
    <col min="17" max="17" width="15.28515625" customWidth="1"/>
    <col min="18" max="18" width="23.140625" customWidth="1"/>
  </cols>
  <sheetData>
    <row r="1" spans="1:21" x14ac:dyDescent="0.25">
      <c r="A1" s="124" t="s">
        <v>293</v>
      </c>
    </row>
    <row r="3" spans="1:21" x14ac:dyDescent="0.25">
      <c r="A3" s="143" t="s">
        <v>294</v>
      </c>
      <c r="B3" s="142" t="s">
        <v>295</v>
      </c>
    </row>
    <row r="4" spans="1:21" x14ac:dyDescent="0.25">
      <c r="A4" s="143" t="s">
        <v>296</v>
      </c>
      <c r="B4" s="142" t="s">
        <v>297</v>
      </c>
    </row>
    <row r="6" spans="1:21" ht="90" x14ac:dyDescent="0.25">
      <c r="A6" s="145" t="s">
        <v>12</v>
      </c>
      <c r="B6" s="145" t="s">
        <v>13</v>
      </c>
      <c r="C6" s="145" t="s">
        <v>14</v>
      </c>
      <c r="D6" s="145" t="s">
        <v>15</v>
      </c>
      <c r="E6" s="145" t="s">
        <v>16</v>
      </c>
      <c r="F6" s="145" t="s">
        <v>17</v>
      </c>
      <c r="G6" s="145" t="s">
        <v>18</v>
      </c>
      <c r="H6" s="145" t="s">
        <v>19</v>
      </c>
      <c r="I6" s="145" t="s">
        <v>20</v>
      </c>
      <c r="J6" s="145" t="s">
        <v>21</v>
      </c>
      <c r="K6" s="145" t="s">
        <v>22</v>
      </c>
      <c r="L6" s="145" t="s">
        <v>23</v>
      </c>
      <c r="M6" s="145" t="s">
        <v>24</v>
      </c>
      <c r="N6" s="145" t="s">
        <v>25</v>
      </c>
      <c r="O6" s="145" t="s">
        <v>26</v>
      </c>
      <c r="P6" s="145" t="s">
        <v>27</v>
      </c>
      <c r="Q6" s="145" t="s">
        <v>28</v>
      </c>
      <c r="R6" s="145" t="s">
        <v>29</v>
      </c>
    </row>
    <row r="7" spans="1:21" ht="57" x14ac:dyDescent="0.25">
      <c r="A7" s="33" t="s">
        <v>298</v>
      </c>
      <c r="B7" s="33" t="s">
        <v>299</v>
      </c>
      <c r="C7" s="33" t="s">
        <v>299</v>
      </c>
      <c r="D7" s="33" t="s">
        <v>300</v>
      </c>
      <c r="E7" s="32" t="s">
        <v>33</v>
      </c>
      <c r="F7" s="32" t="s">
        <v>33</v>
      </c>
      <c r="G7" s="38" t="s">
        <v>69</v>
      </c>
      <c r="H7" s="182">
        <v>13849</v>
      </c>
      <c r="I7" s="182">
        <v>180000</v>
      </c>
      <c r="J7" s="32" t="s">
        <v>69</v>
      </c>
      <c r="K7" s="300" t="s">
        <v>301</v>
      </c>
      <c r="L7" s="33" t="s">
        <v>302</v>
      </c>
      <c r="M7" s="55">
        <v>39727</v>
      </c>
      <c r="N7" s="55">
        <v>47031</v>
      </c>
      <c r="O7" s="33" t="s">
        <v>303</v>
      </c>
      <c r="P7" s="55" t="s">
        <v>38</v>
      </c>
      <c r="Q7" s="469">
        <v>47031</v>
      </c>
      <c r="R7" s="3" t="s">
        <v>84</v>
      </c>
    </row>
    <row r="8" spans="1:21" ht="42.75" x14ac:dyDescent="0.25">
      <c r="A8" s="33"/>
      <c r="B8" s="33" t="s">
        <v>304</v>
      </c>
      <c r="C8" s="33" t="s">
        <v>304</v>
      </c>
      <c r="D8" s="33" t="s">
        <v>305</v>
      </c>
      <c r="E8" s="32" t="s">
        <v>33</v>
      </c>
      <c r="F8" s="32" t="s">
        <v>33</v>
      </c>
      <c r="G8" s="38" t="s">
        <v>69</v>
      </c>
      <c r="H8" s="182" t="s">
        <v>306</v>
      </c>
      <c r="I8" s="182" t="s">
        <v>306</v>
      </c>
      <c r="J8" s="32" t="s">
        <v>69</v>
      </c>
      <c r="K8" s="300" t="s">
        <v>301</v>
      </c>
      <c r="L8" s="33" t="s">
        <v>302</v>
      </c>
      <c r="M8" s="55">
        <v>43961</v>
      </c>
      <c r="N8" s="55">
        <v>44326</v>
      </c>
      <c r="O8" s="33" t="s">
        <v>307</v>
      </c>
      <c r="P8" s="55" t="s">
        <v>308</v>
      </c>
      <c r="Q8" s="469">
        <v>45422</v>
      </c>
      <c r="R8" s="3" t="s">
        <v>84</v>
      </c>
    </row>
    <row r="9" spans="1:21" s="163" customFormat="1" ht="28.5" x14ac:dyDescent="0.25">
      <c r="A9" s="32"/>
      <c r="B9" s="32" t="s">
        <v>309</v>
      </c>
      <c r="C9" s="32" t="s">
        <v>310</v>
      </c>
      <c r="D9" s="32" t="s">
        <v>311</v>
      </c>
      <c r="E9" s="32" t="s">
        <v>34</v>
      </c>
      <c r="F9" s="32" t="s">
        <v>34</v>
      </c>
      <c r="G9" s="38" t="s">
        <v>69</v>
      </c>
      <c r="H9" s="182" t="s">
        <v>312</v>
      </c>
      <c r="I9" s="182">
        <v>2000000</v>
      </c>
      <c r="J9" s="32" t="s">
        <v>69</v>
      </c>
      <c r="K9" s="300" t="s">
        <v>301</v>
      </c>
      <c r="L9" s="32" t="s">
        <v>313</v>
      </c>
      <c r="M9" s="32">
        <v>44452</v>
      </c>
      <c r="N9" s="32">
        <v>45548</v>
      </c>
      <c r="O9" s="32" t="s">
        <v>120</v>
      </c>
      <c r="P9" s="32" t="s">
        <v>124</v>
      </c>
      <c r="Q9" s="153">
        <v>46278</v>
      </c>
      <c r="R9" s="32" t="s">
        <v>46</v>
      </c>
      <c r="S9" s="27"/>
      <c r="T9" s="27"/>
      <c r="U9" s="27"/>
    </row>
    <row r="10" spans="1:21" s="27" customFormat="1" ht="28.5" x14ac:dyDescent="0.25">
      <c r="A10" s="3"/>
      <c r="B10" s="3" t="s">
        <v>314</v>
      </c>
      <c r="C10" s="3" t="s">
        <v>314</v>
      </c>
      <c r="D10" s="3" t="s">
        <v>315</v>
      </c>
      <c r="E10" s="32" t="s">
        <v>33</v>
      </c>
      <c r="F10" s="32" t="s">
        <v>33</v>
      </c>
      <c r="G10" s="38" t="s">
        <v>69</v>
      </c>
      <c r="H10" s="182">
        <v>1800</v>
      </c>
      <c r="I10" s="182">
        <v>3600</v>
      </c>
      <c r="J10" s="32" t="s">
        <v>69</v>
      </c>
      <c r="K10" s="300" t="s">
        <v>301</v>
      </c>
      <c r="L10" s="3" t="s">
        <v>313</v>
      </c>
      <c r="M10" s="44">
        <v>43831</v>
      </c>
      <c r="N10" s="44">
        <v>44561</v>
      </c>
      <c r="O10" s="65" t="s">
        <v>124</v>
      </c>
      <c r="P10" s="66" t="s">
        <v>121</v>
      </c>
      <c r="Q10" s="153">
        <v>45016</v>
      </c>
      <c r="R10" s="3" t="s">
        <v>46</v>
      </c>
    </row>
    <row r="11" spans="1:21" s="27" customFormat="1" ht="28.5" x14ac:dyDescent="0.25">
      <c r="A11" s="3"/>
      <c r="B11" s="3" t="s">
        <v>316</v>
      </c>
      <c r="C11" s="3" t="s">
        <v>317</v>
      </c>
      <c r="D11" s="3" t="s">
        <v>318</v>
      </c>
      <c r="E11" s="32" t="s">
        <v>33</v>
      </c>
      <c r="F11" s="32" t="s">
        <v>33</v>
      </c>
      <c r="G11" s="38" t="s">
        <v>69</v>
      </c>
      <c r="H11" s="182">
        <v>18500</v>
      </c>
      <c r="I11" s="182">
        <v>126000</v>
      </c>
      <c r="J11" s="32" t="s">
        <v>69</v>
      </c>
      <c r="K11" s="300" t="s">
        <v>301</v>
      </c>
      <c r="L11" s="3" t="s">
        <v>313</v>
      </c>
      <c r="M11" s="44">
        <v>44774</v>
      </c>
      <c r="N11" s="44">
        <v>45504</v>
      </c>
      <c r="O11" s="65" t="s">
        <v>124</v>
      </c>
      <c r="P11" s="66" t="s">
        <v>74</v>
      </c>
      <c r="Q11" s="470">
        <v>45504</v>
      </c>
      <c r="R11" s="3" t="s">
        <v>46</v>
      </c>
    </row>
    <row r="12" spans="1:21" s="27" customFormat="1" ht="28.5" x14ac:dyDescent="0.25">
      <c r="A12" s="354"/>
      <c r="B12" s="3" t="s">
        <v>319</v>
      </c>
      <c r="C12" s="3" t="s">
        <v>320</v>
      </c>
      <c r="D12" s="354" t="s">
        <v>321</v>
      </c>
      <c r="E12" s="32" t="s">
        <v>33</v>
      </c>
      <c r="F12" s="32" t="s">
        <v>33</v>
      </c>
      <c r="G12" s="38" t="s">
        <v>69</v>
      </c>
      <c r="H12" s="182">
        <v>6500</v>
      </c>
      <c r="I12" s="182">
        <v>89000</v>
      </c>
      <c r="J12" s="32" t="s">
        <v>69</v>
      </c>
      <c r="K12" s="300" t="s">
        <v>301</v>
      </c>
      <c r="L12" s="3" t="s">
        <v>313</v>
      </c>
      <c r="M12" s="44">
        <v>40269</v>
      </c>
      <c r="N12" s="44">
        <v>42947</v>
      </c>
      <c r="O12" s="65" t="s">
        <v>37</v>
      </c>
      <c r="P12" s="66" t="s">
        <v>74</v>
      </c>
      <c r="Q12" s="471">
        <v>45138</v>
      </c>
      <c r="R12" s="3" t="s">
        <v>55</v>
      </c>
    </row>
    <row r="13" spans="1:21" s="27" customFormat="1" ht="28.5" x14ac:dyDescent="0.25">
      <c r="A13" s="122"/>
      <c r="B13" s="353" t="s">
        <v>322</v>
      </c>
      <c r="C13" s="183" t="s">
        <v>323</v>
      </c>
      <c r="D13" s="122" t="s">
        <v>324</v>
      </c>
      <c r="E13" s="217" t="s">
        <v>33</v>
      </c>
      <c r="F13" s="32" t="s">
        <v>33</v>
      </c>
      <c r="G13" s="38" t="s">
        <v>69</v>
      </c>
      <c r="H13" s="182">
        <v>25000</v>
      </c>
      <c r="I13" s="182">
        <v>50000</v>
      </c>
      <c r="J13" s="32" t="s">
        <v>69</v>
      </c>
      <c r="K13" s="300" t="s">
        <v>301</v>
      </c>
      <c r="L13" s="3" t="s">
        <v>313</v>
      </c>
      <c r="M13" s="44">
        <v>44378</v>
      </c>
      <c r="N13" s="44">
        <v>44742</v>
      </c>
      <c r="O13" s="45" t="s">
        <v>74</v>
      </c>
      <c r="P13" s="3" t="s">
        <v>74</v>
      </c>
      <c r="Q13" s="470">
        <v>45107</v>
      </c>
      <c r="R13" s="3" t="s">
        <v>84</v>
      </c>
    </row>
    <row r="14" spans="1:21" s="27" customFormat="1" ht="28.5" x14ac:dyDescent="0.25">
      <c r="A14" s="122"/>
      <c r="B14" s="353" t="s">
        <v>325</v>
      </c>
      <c r="C14" s="3" t="s">
        <v>326</v>
      </c>
      <c r="D14" s="7" t="s">
        <v>327</v>
      </c>
      <c r="E14" s="32" t="s">
        <v>33</v>
      </c>
      <c r="F14" s="32" t="s">
        <v>33</v>
      </c>
      <c r="G14" s="38" t="s">
        <v>69</v>
      </c>
      <c r="H14" s="182">
        <v>11500</v>
      </c>
      <c r="I14" s="182">
        <v>46000</v>
      </c>
      <c r="J14" s="32" t="s">
        <v>69</v>
      </c>
      <c r="K14" s="300" t="s">
        <v>301</v>
      </c>
      <c r="L14" s="3" t="s">
        <v>313</v>
      </c>
      <c r="M14" s="44">
        <v>42826</v>
      </c>
      <c r="N14" s="44">
        <v>43555</v>
      </c>
      <c r="O14" s="45" t="s">
        <v>266</v>
      </c>
      <c r="P14" s="3" t="s">
        <v>74</v>
      </c>
      <c r="Q14" s="472">
        <v>44926</v>
      </c>
      <c r="R14" s="3" t="s">
        <v>55</v>
      </c>
    </row>
    <row r="15" spans="1:21" s="27" customFormat="1" ht="28.5" x14ac:dyDescent="0.25">
      <c r="A15" s="352"/>
      <c r="B15" s="3" t="s">
        <v>328</v>
      </c>
      <c r="C15" s="3" t="s">
        <v>329</v>
      </c>
      <c r="D15" s="3" t="s">
        <v>330</v>
      </c>
      <c r="E15" s="32" t="s">
        <v>33</v>
      </c>
      <c r="F15" s="32" t="s">
        <v>33</v>
      </c>
      <c r="G15" s="3"/>
      <c r="H15" s="182">
        <v>12500</v>
      </c>
      <c r="I15" s="182">
        <v>12500</v>
      </c>
      <c r="J15" s="32" t="s">
        <v>69</v>
      </c>
      <c r="K15" s="300" t="s">
        <v>301</v>
      </c>
      <c r="L15" s="3" t="s">
        <v>313</v>
      </c>
      <c r="M15" s="44">
        <v>42856</v>
      </c>
      <c r="N15" s="44" t="s">
        <v>331</v>
      </c>
      <c r="O15" s="45" t="s">
        <v>74</v>
      </c>
      <c r="P15" s="3" t="s">
        <v>74</v>
      </c>
      <c r="Q15" s="470">
        <v>45046</v>
      </c>
      <c r="R15" s="3" t="s">
        <v>55</v>
      </c>
    </row>
    <row r="16" spans="1:21" s="27" customFormat="1" ht="28.5" x14ac:dyDescent="0.25">
      <c r="A16" s="7"/>
      <c r="B16" s="3" t="s">
        <v>332</v>
      </c>
      <c r="C16" s="8" t="s">
        <v>333</v>
      </c>
      <c r="D16" s="8" t="s">
        <v>334</v>
      </c>
      <c r="E16" s="38" t="s">
        <v>33</v>
      </c>
      <c r="F16" s="293" t="s">
        <v>33</v>
      </c>
      <c r="G16" s="19" t="s">
        <v>69</v>
      </c>
      <c r="H16" s="69">
        <v>6300</v>
      </c>
      <c r="I16" s="69">
        <v>32000</v>
      </c>
      <c r="J16" s="32" t="s">
        <v>69</v>
      </c>
      <c r="K16" s="300" t="s">
        <v>301</v>
      </c>
      <c r="L16" s="3" t="s">
        <v>313</v>
      </c>
      <c r="M16" s="44">
        <v>43166</v>
      </c>
      <c r="N16" s="109">
        <v>43530</v>
      </c>
      <c r="O16" s="45" t="s">
        <v>74</v>
      </c>
      <c r="P16" s="3" t="s">
        <v>38</v>
      </c>
      <c r="Q16" s="223">
        <v>44991</v>
      </c>
      <c r="R16" s="3" t="s">
        <v>55</v>
      </c>
    </row>
    <row r="17" spans="1:18" ht="28.5" x14ac:dyDescent="0.25">
      <c r="A17" s="38" t="s">
        <v>335</v>
      </c>
      <c r="B17" s="114" t="s">
        <v>336</v>
      </c>
      <c r="C17" s="38" t="s">
        <v>336</v>
      </c>
      <c r="D17" s="38" t="s">
        <v>337</v>
      </c>
      <c r="E17" s="38" t="s">
        <v>33</v>
      </c>
      <c r="F17" s="196" t="s">
        <v>33</v>
      </c>
      <c r="G17" s="38" t="s">
        <v>69</v>
      </c>
      <c r="H17" s="182">
        <v>20000</v>
      </c>
      <c r="I17" s="182">
        <v>20000</v>
      </c>
      <c r="J17" s="32" t="s">
        <v>69</v>
      </c>
      <c r="K17" s="38" t="s">
        <v>338</v>
      </c>
      <c r="L17" s="38" t="s">
        <v>339</v>
      </c>
      <c r="M17" s="74">
        <v>38991</v>
      </c>
      <c r="N17" s="74">
        <v>39355</v>
      </c>
      <c r="O17" s="38" t="s">
        <v>136</v>
      </c>
      <c r="P17" s="38" t="s">
        <v>37</v>
      </c>
      <c r="Q17" s="83">
        <v>45199</v>
      </c>
      <c r="R17" s="3" t="s">
        <v>84</v>
      </c>
    </row>
    <row r="18" spans="1:18" ht="42.75" x14ac:dyDescent="0.25">
      <c r="A18" s="77"/>
      <c r="B18" s="77" t="s">
        <v>340</v>
      </c>
      <c r="C18" s="77" t="s">
        <v>341</v>
      </c>
      <c r="D18" s="77" t="s">
        <v>342</v>
      </c>
      <c r="E18" s="38" t="s">
        <v>34</v>
      </c>
      <c r="F18" s="77" t="s">
        <v>34</v>
      </c>
      <c r="G18" s="77" t="s">
        <v>69</v>
      </c>
      <c r="H18" s="182">
        <v>294138</v>
      </c>
      <c r="I18" s="182">
        <v>1331682</v>
      </c>
      <c r="J18" s="32" t="s">
        <v>69</v>
      </c>
      <c r="K18" s="38" t="s">
        <v>338</v>
      </c>
      <c r="L18" s="38" t="s">
        <v>339</v>
      </c>
      <c r="M18" s="78">
        <v>43525</v>
      </c>
      <c r="N18" s="74">
        <v>44620</v>
      </c>
      <c r="O18" s="77" t="s">
        <v>343</v>
      </c>
      <c r="P18" s="77" t="s">
        <v>344</v>
      </c>
      <c r="Q18" s="83">
        <v>45350</v>
      </c>
      <c r="R18" s="486" t="s">
        <v>84</v>
      </c>
    </row>
    <row r="19" spans="1:18" ht="28.5" x14ac:dyDescent="0.25">
      <c r="A19" s="38"/>
      <c r="B19" s="77" t="s">
        <v>345</v>
      </c>
      <c r="C19" s="77" t="s">
        <v>346</v>
      </c>
      <c r="D19" s="77" t="s">
        <v>347</v>
      </c>
      <c r="E19" s="38" t="s">
        <v>33</v>
      </c>
      <c r="F19" s="196" t="s">
        <v>33</v>
      </c>
      <c r="G19" s="38" t="s">
        <v>69</v>
      </c>
      <c r="H19" s="182">
        <v>11536.57</v>
      </c>
      <c r="I19" s="182">
        <v>11536.57</v>
      </c>
      <c r="J19" s="32" t="s">
        <v>69</v>
      </c>
      <c r="K19" s="38" t="s">
        <v>338</v>
      </c>
      <c r="L19" s="38" t="s">
        <v>339</v>
      </c>
      <c r="M19" s="74">
        <v>44482</v>
      </c>
      <c r="N19" s="74">
        <v>44846</v>
      </c>
      <c r="O19" s="38" t="s">
        <v>74</v>
      </c>
      <c r="P19" s="82" t="s">
        <v>37</v>
      </c>
      <c r="Q19" s="83">
        <v>45211</v>
      </c>
      <c r="R19" s="3" t="s">
        <v>55</v>
      </c>
    </row>
    <row r="20" spans="1:18" ht="28.5" x14ac:dyDescent="0.25">
      <c r="A20" s="82" t="s">
        <v>348</v>
      </c>
      <c r="B20" s="82" t="s">
        <v>349</v>
      </c>
      <c r="C20" s="82" t="s">
        <v>349</v>
      </c>
      <c r="D20" s="112" t="s">
        <v>350</v>
      </c>
      <c r="E20" s="38" t="s">
        <v>33</v>
      </c>
      <c r="F20" s="77" t="s">
        <v>34</v>
      </c>
      <c r="G20" s="82" t="s">
        <v>69</v>
      </c>
      <c r="H20" s="182">
        <f>150000+28000</f>
        <v>178000</v>
      </c>
      <c r="I20" s="182">
        <f>H20*12</f>
        <v>2136000</v>
      </c>
      <c r="J20" s="32" t="s">
        <v>69</v>
      </c>
      <c r="K20" s="38" t="s">
        <v>338</v>
      </c>
      <c r="L20" s="82" t="s">
        <v>339</v>
      </c>
      <c r="M20" s="74">
        <v>40819</v>
      </c>
      <c r="N20" s="74">
        <v>42646</v>
      </c>
      <c r="O20" s="82" t="s">
        <v>351</v>
      </c>
      <c r="P20" s="82" t="s">
        <v>37</v>
      </c>
      <c r="Q20" s="83">
        <v>45201</v>
      </c>
      <c r="R20" s="1" t="s">
        <v>84</v>
      </c>
    </row>
    <row r="21" spans="1:18" ht="28.5" x14ac:dyDescent="0.25">
      <c r="A21" s="34"/>
      <c r="B21" s="34" t="s">
        <v>352</v>
      </c>
      <c r="C21" s="34" t="s">
        <v>353</v>
      </c>
      <c r="D21" s="34" t="s">
        <v>354</v>
      </c>
      <c r="E21" s="38" t="s">
        <v>33</v>
      </c>
      <c r="F21" s="77" t="s">
        <v>34</v>
      </c>
      <c r="G21" s="38" t="s">
        <v>69</v>
      </c>
      <c r="H21" s="182">
        <v>34600</v>
      </c>
      <c r="I21" s="182">
        <v>311430</v>
      </c>
      <c r="J21" s="37">
        <v>26800</v>
      </c>
      <c r="K21" s="38" t="s">
        <v>338</v>
      </c>
      <c r="L21" s="38" t="s">
        <v>339</v>
      </c>
      <c r="M21" s="80">
        <v>42140</v>
      </c>
      <c r="N21" s="80">
        <v>43235</v>
      </c>
      <c r="O21" s="34" t="s">
        <v>343</v>
      </c>
      <c r="P21" s="38" t="s">
        <v>74</v>
      </c>
      <c r="Q21" s="473">
        <v>45061</v>
      </c>
      <c r="R21" s="421" t="s">
        <v>84</v>
      </c>
    </row>
    <row r="22" spans="1:18" ht="28.5" x14ac:dyDescent="0.25">
      <c r="A22" s="82"/>
      <c r="B22" s="38" t="s">
        <v>355</v>
      </c>
      <c r="C22" s="38" t="s">
        <v>355</v>
      </c>
      <c r="D22" s="38" t="s">
        <v>356</v>
      </c>
      <c r="E22" s="32" t="s">
        <v>33</v>
      </c>
      <c r="F22" s="32" t="s">
        <v>33</v>
      </c>
      <c r="G22" s="38" t="s">
        <v>69</v>
      </c>
      <c r="H22" s="182">
        <v>3173</v>
      </c>
      <c r="I22" s="182">
        <v>9616</v>
      </c>
      <c r="J22" s="38"/>
      <c r="K22" s="300" t="s">
        <v>301</v>
      </c>
      <c r="L22" s="38" t="s">
        <v>357</v>
      </c>
      <c r="M22" s="74">
        <v>43809</v>
      </c>
      <c r="N22" s="74">
        <v>44904</v>
      </c>
      <c r="O22" s="74" t="s">
        <v>116</v>
      </c>
      <c r="P22" s="38"/>
      <c r="Q22" s="474">
        <v>44905</v>
      </c>
      <c r="R22" s="421"/>
    </row>
    <row r="23" spans="1:18" ht="42.75" x14ac:dyDescent="0.25">
      <c r="A23" s="38"/>
      <c r="B23" s="38" t="s">
        <v>358</v>
      </c>
      <c r="C23" s="38" t="s">
        <v>359</v>
      </c>
      <c r="D23" s="38" t="s">
        <v>360</v>
      </c>
      <c r="E23" s="32" t="s">
        <v>33</v>
      </c>
      <c r="F23" s="32" t="s">
        <v>33</v>
      </c>
      <c r="G23" s="38"/>
      <c r="H23" s="182">
        <v>14083</v>
      </c>
      <c r="I23" s="182">
        <v>56333</v>
      </c>
      <c r="J23" s="38"/>
      <c r="K23" s="300" t="s">
        <v>301</v>
      </c>
      <c r="L23" s="38" t="s">
        <v>357</v>
      </c>
      <c r="M23" s="74">
        <v>44652</v>
      </c>
      <c r="N23" s="74">
        <v>46112</v>
      </c>
      <c r="O23" s="74" t="s">
        <v>266</v>
      </c>
      <c r="P23" s="82" t="s">
        <v>37</v>
      </c>
      <c r="Q23" s="83">
        <v>46112</v>
      </c>
      <c r="R23" s="3" t="s">
        <v>361</v>
      </c>
    </row>
    <row r="24" spans="1:18" ht="28.5" x14ac:dyDescent="0.25">
      <c r="A24" s="82"/>
      <c r="B24" s="82" t="s">
        <v>362</v>
      </c>
      <c r="C24" s="82" t="s">
        <v>359</v>
      </c>
      <c r="D24" s="82" t="s">
        <v>363</v>
      </c>
      <c r="E24" s="32" t="s">
        <v>33</v>
      </c>
      <c r="F24" s="32" t="s">
        <v>33</v>
      </c>
      <c r="G24" s="82"/>
      <c r="H24" s="182">
        <v>10164</v>
      </c>
      <c r="I24" s="182">
        <v>10164</v>
      </c>
      <c r="J24" s="82"/>
      <c r="K24" s="300" t="s">
        <v>301</v>
      </c>
      <c r="L24" s="82" t="s">
        <v>357</v>
      </c>
      <c r="M24" s="110">
        <v>44536</v>
      </c>
      <c r="N24" s="74">
        <v>44910</v>
      </c>
      <c r="O24" s="110" t="s">
        <v>74</v>
      </c>
      <c r="P24" s="82" t="s">
        <v>37</v>
      </c>
      <c r="Q24" s="474">
        <v>44910</v>
      </c>
      <c r="R24" s="1"/>
    </row>
    <row r="25" spans="1:18" ht="28.5" x14ac:dyDescent="0.25">
      <c r="A25" s="82"/>
      <c r="B25" s="82" t="s">
        <v>364</v>
      </c>
      <c r="C25" s="82" t="s">
        <v>365</v>
      </c>
      <c r="D25" s="85" t="s">
        <v>366</v>
      </c>
      <c r="E25" s="32" t="s">
        <v>33</v>
      </c>
      <c r="F25" s="32" t="s">
        <v>33</v>
      </c>
      <c r="G25" s="82" t="s">
        <v>69</v>
      </c>
      <c r="H25" s="182">
        <v>10000</v>
      </c>
      <c r="I25" s="182">
        <v>60000</v>
      </c>
      <c r="J25" s="82"/>
      <c r="K25" s="300" t="s">
        <v>301</v>
      </c>
      <c r="L25" s="82" t="s">
        <v>367</v>
      </c>
      <c r="M25" s="74">
        <v>41852</v>
      </c>
      <c r="N25" s="74">
        <v>43842</v>
      </c>
      <c r="O25" s="110" t="s">
        <v>124</v>
      </c>
      <c r="P25" s="82" t="s">
        <v>38</v>
      </c>
      <c r="Q25" s="83">
        <v>44938</v>
      </c>
      <c r="R25" s="1" t="s">
        <v>84</v>
      </c>
    </row>
    <row r="26" spans="1:18" ht="28.5" x14ac:dyDescent="0.25">
      <c r="A26" s="82"/>
      <c r="B26" s="82" t="s">
        <v>368</v>
      </c>
      <c r="C26" s="82" t="s">
        <v>369</v>
      </c>
      <c r="D26" s="85" t="s">
        <v>370</v>
      </c>
      <c r="E26" s="85" t="s">
        <v>33</v>
      </c>
      <c r="F26" s="85" t="s">
        <v>33</v>
      </c>
      <c r="G26" s="82"/>
      <c r="H26" s="182" t="s">
        <v>371</v>
      </c>
      <c r="I26" s="182">
        <v>2600</v>
      </c>
      <c r="J26" s="82"/>
      <c r="K26" s="300" t="s">
        <v>301</v>
      </c>
      <c r="L26" s="82" t="s">
        <v>372</v>
      </c>
      <c r="M26" s="110">
        <v>44200</v>
      </c>
      <c r="N26" s="74" t="s">
        <v>373</v>
      </c>
      <c r="O26" s="110" t="s">
        <v>74</v>
      </c>
      <c r="P26" s="82" t="s">
        <v>38</v>
      </c>
      <c r="Q26" s="83">
        <v>45016</v>
      </c>
      <c r="R26" s="1" t="s">
        <v>55</v>
      </c>
    </row>
    <row r="27" spans="1:18" ht="114" x14ac:dyDescent="0.25">
      <c r="A27" s="82"/>
      <c r="B27" s="111" t="s">
        <v>374</v>
      </c>
      <c r="C27" s="111" t="s">
        <v>375</v>
      </c>
      <c r="D27" s="82" t="s">
        <v>376</v>
      </c>
      <c r="E27" s="38" t="s">
        <v>33</v>
      </c>
      <c r="F27" s="196" t="s">
        <v>33</v>
      </c>
      <c r="G27" s="82" t="s">
        <v>69</v>
      </c>
      <c r="H27" s="182">
        <v>19540</v>
      </c>
      <c r="I27" s="182">
        <f>H27*4</f>
        <v>78160</v>
      </c>
      <c r="J27" s="82"/>
      <c r="K27" s="38" t="s">
        <v>338</v>
      </c>
      <c r="L27" s="38" t="s">
        <v>339</v>
      </c>
      <c r="M27" s="110">
        <v>42826</v>
      </c>
      <c r="N27" s="74">
        <v>44286</v>
      </c>
      <c r="O27" s="110" t="s">
        <v>124</v>
      </c>
      <c r="P27" s="110" t="s">
        <v>377</v>
      </c>
      <c r="Q27" s="475">
        <v>45016</v>
      </c>
      <c r="R27" s="57" t="s">
        <v>378</v>
      </c>
    </row>
    <row r="28" spans="1:18" ht="28.5" x14ac:dyDescent="0.25">
      <c r="A28" s="38"/>
      <c r="B28" s="38" t="s">
        <v>379</v>
      </c>
      <c r="C28" s="38" t="s">
        <v>380</v>
      </c>
      <c r="D28" s="38" t="s">
        <v>381</v>
      </c>
      <c r="E28" s="32" t="s">
        <v>33</v>
      </c>
      <c r="F28" s="32" t="s">
        <v>33</v>
      </c>
      <c r="G28" s="38" t="s">
        <v>69</v>
      </c>
      <c r="H28" s="182">
        <v>20000</v>
      </c>
      <c r="I28" s="182"/>
      <c r="J28" s="38"/>
      <c r="K28" s="300" t="s">
        <v>301</v>
      </c>
      <c r="L28" s="38" t="s">
        <v>339</v>
      </c>
      <c r="M28" s="74">
        <v>42826</v>
      </c>
      <c r="N28" s="74">
        <v>43343</v>
      </c>
      <c r="O28" s="74" t="s">
        <v>74</v>
      </c>
      <c r="P28" s="114" t="s">
        <v>38</v>
      </c>
      <c r="Q28" s="83">
        <v>45016</v>
      </c>
      <c r="R28" s="3" t="s">
        <v>55</v>
      </c>
    </row>
    <row r="29" spans="1:18" ht="28.5" x14ac:dyDescent="0.25">
      <c r="A29" s="38"/>
      <c r="B29" s="38" t="s">
        <v>382</v>
      </c>
      <c r="C29" s="38" t="s">
        <v>383</v>
      </c>
      <c r="D29" s="38" t="s">
        <v>384</v>
      </c>
      <c r="E29" s="32" t="s">
        <v>33</v>
      </c>
      <c r="F29" s="32" t="s">
        <v>33</v>
      </c>
      <c r="G29" s="38"/>
      <c r="H29" s="182">
        <v>13500</v>
      </c>
      <c r="I29" s="182"/>
      <c r="J29" s="38"/>
      <c r="K29" s="300" t="s">
        <v>301</v>
      </c>
      <c r="L29" s="38" t="s">
        <v>339</v>
      </c>
      <c r="M29" s="74">
        <v>44409</v>
      </c>
      <c r="N29" s="74">
        <v>44651</v>
      </c>
      <c r="O29" s="113" t="s">
        <v>74</v>
      </c>
      <c r="P29" s="114" t="s">
        <v>38</v>
      </c>
      <c r="Q29" s="83">
        <v>45382</v>
      </c>
      <c r="R29" s="3" t="s">
        <v>55</v>
      </c>
    </row>
    <row r="30" spans="1:18" ht="42.75" x14ac:dyDescent="0.25">
      <c r="A30" s="38"/>
      <c r="B30" s="38" t="s">
        <v>385</v>
      </c>
      <c r="C30" s="38" t="s">
        <v>386</v>
      </c>
      <c r="D30" s="38" t="s">
        <v>387</v>
      </c>
      <c r="E30" s="38" t="s">
        <v>33</v>
      </c>
      <c r="F30" s="196" t="s">
        <v>33</v>
      </c>
      <c r="G30" s="38"/>
      <c r="H30" s="182">
        <v>23000</v>
      </c>
      <c r="I30" s="182"/>
      <c r="J30" s="38"/>
      <c r="K30" s="38" t="s">
        <v>338</v>
      </c>
      <c r="L30" s="38" t="s">
        <v>339</v>
      </c>
      <c r="M30" s="74">
        <v>44440</v>
      </c>
      <c r="N30" s="74">
        <v>44651</v>
      </c>
      <c r="O30" s="113" t="s">
        <v>74</v>
      </c>
      <c r="P30" s="114" t="s">
        <v>388</v>
      </c>
      <c r="Q30" s="474">
        <v>44895</v>
      </c>
      <c r="R30" s="3"/>
    </row>
    <row r="31" spans="1:18" ht="42.75" x14ac:dyDescent="0.25">
      <c r="A31" s="38"/>
      <c r="B31" s="38" t="s">
        <v>382</v>
      </c>
      <c r="C31" s="38" t="s">
        <v>383</v>
      </c>
      <c r="D31" s="38" t="s">
        <v>389</v>
      </c>
      <c r="E31" s="38" t="s">
        <v>33</v>
      </c>
      <c r="F31" s="196" t="s">
        <v>33</v>
      </c>
      <c r="G31" s="38"/>
      <c r="H31" s="182" t="s">
        <v>390</v>
      </c>
      <c r="I31" s="182"/>
      <c r="J31" s="38"/>
      <c r="K31" s="38" t="s">
        <v>338</v>
      </c>
      <c r="L31" s="38" t="s">
        <v>339</v>
      </c>
      <c r="M31" s="74">
        <v>44287</v>
      </c>
      <c r="N31" s="74">
        <v>44530</v>
      </c>
      <c r="O31" s="113" t="s">
        <v>391</v>
      </c>
      <c r="P31" s="114" t="s">
        <v>388</v>
      </c>
      <c r="Q31" s="474">
        <v>44895</v>
      </c>
      <c r="R31" s="3"/>
    </row>
    <row r="32" spans="1:18" ht="28.5" x14ac:dyDescent="0.25">
      <c r="A32" s="38"/>
      <c r="B32" s="38" t="s">
        <v>392</v>
      </c>
      <c r="C32" s="38" t="s">
        <v>393</v>
      </c>
      <c r="D32" s="38" t="s">
        <v>394</v>
      </c>
      <c r="E32" s="38" t="s">
        <v>33</v>
      </c>
      <c r="F32" s="196" t="s">
        <v>33</v>
      </c>
      <c r="G32" s="38" t="s">
        <v>69</v>
      </c>
      <c r="H32" s="182">
        <v>56000</v>
      </c>
      <c r="I32" s="182"/>
      <c r="J32" s="38"/>
      <c r="K32" s="38" t="s">
        <v>338</v>
      </c>
      <c r="L32" s="38" t="s">
        <v>339</v>
      </c>
      <c r="M32" s="74">
        <v>43191</v>
      </c>
      <c r="N32" s="74">
        <v>45016</v>
      </c>
      <c r="O32" s="74" t="s">
        <v>351</v>
      </c>
      <c r="P32" s="38" t="s">
        <v>395</v>
      </c>
      <c r="Q32" s="475">
        <v>45016</v>
      </c>
      <c r="R32" s="45" t="s">
        <v>396</v>
      </c>
    </row>
    <row r="33" spans="1:18" ht="28.5" x14ac:dyDescent="0.25">
      <c r="A33" s="82"/>
      <c r="B33" s="38" t="s">
        <v>397</v>
      </c>
      <c r="C33" s="38" t="s">
        <v>398</v>
      </c>
      <c r="D33" s="38" t="s">
        <v>399</v>
      </c>
      <c r="E33" s="38" t="s">
        <v>33</v>
      </c>
      <c r="F33" s="196" t="s">
        <v>33</v>
      </c>
      <c r="G33" s="38" t="s">
        <v>69</v>
      </c>
      <c r="H33" s="182">
        <v>8000</v>
      </c>
      <c r="I33" s="182">
        <v>24000</v>
      </c>
      <c r="J33" s="38"/>
      <c r="K33" s="38" t="s">
        <v>338</v>
      </c>
      <c r="L33" s="38" t="s">
        <v>339</v>
      </c>
      <c r="M33" s="74">
        <v>43221</v>
      </c>
      <c r="N33" s="74">
        <v>44286</v>
      </c>
      <c r="O33" s="74" t="s">
        <v>74</v>
      </c>
      <c r="P33" s="38" t="s">
        <v>400</v>
      </c>
      <c r="Q33" s="475">
        <v>45016</v>
      </c>
      <c r="R33" s="3" t="s">
        <v>55</v>
      </c>
    </row>
    <row r="34" spans="1:18" ht="42.75" x14ac:dyDescent="0.25">
      <c r="A34" s="77"/>
      <c r="B34" s="77" t="s">
        <v>401</v>
      </c>
      <c r="C34" s="77" t="s">
        <v>402</v>
      </c>
      <c r="D34" s="77" t="s">
        <v>403</v>
      </c>
      <c r="E34" s="38" t="s">
        <v>33</v>
      </c>
      <c r="F34" s="77" t="s">
        <v>34</v>
      </c>
      <c r="G34" s="77" t="s">
        <v>69</v>
      </c>
      <c r="H34" s="182">
        <v>23088</v>
      </c>
      <c r="I34" s="182">
        <v>190304</v>
      </c>
      <c r="J34" s="77"/>
      <c r="K34" s="38" t="s">
        <v>338</v>
      </c>
      <c r="L34" s="38" t="s">
        <v>339</v>
      </c>
      <c r="M34" s="78">
        <v>43374</v>
      </c>
      <c r="N34" s="74">
        <v>44104</v>
      </c>
      <c r="O34" s="77" t="s">
        <v>124</v>
      </c>
      <c r="P34" s="77" t="s">
        <v>404</v>
      </c>
      <c r="Q34" s="474">
        <v>44892</v>
      </c>
      <c r="R34" s="486" t="s">
        <v>84</v>
      </c>
    </row>
    <row r="35" spans="1:18" ht="57" x14ac:dyDescent="0.25">
      <c r="A35" s="77"/>
      <c r="B35" s="77" t="s">
        <v>405</v>
      </c>
      <c r="C35" s="77" t="s">
        <v>406</v>
      </c>
      <c r="D35" s="77" t="s">
        <v>407</v>
      </c>
      <c r="E35" s="38" t="s">
        <v>33</v>
      </c>
      <c r="F35" s="196" t="s">
        <v>33</v>
      </c>
      <c r="G35" s="77" t="s">
        <v>69</v>
      </c>
      <c r="H35" s="182">
        <v>3000</v>
      </c>
      <c r="I35" s="182">
        <v>6000</v>
      </c>
      <c r="J35" s="77" t="s">
        <v>408</v>
      </c>
      <c r="K35" s="38" t="s">
        <v>338</v>
      </c>
      <c r="L35" s="38" t="s">
        <v>339</v>
      </c>
      <c r="M35" s="78">
        <v>42307</v>
      </c>
      <c r="N35" s="74">
        <v>44133</v>
      </c>
      <c r="O35" s="77" t="s">
        <v>124</v>
      </c>
      <c r="P35" s="77" t="s">
        <v>409</v>
      </c>
      <c r="Q35" s="83">
        <v>45228</v>
      </c>
      <c r="R35" s="486" t="s">
        <v>55</v>
      </c>
    </row>
    <row r="36" spans="1:18" s="27" customFormat="1" ht="42.75" x14ac:dyDescent="0.25">
      <c r="A36" s="2" t="s">
        <v>410</v>
      </c>
      <c r="B36" s="2" t="s">
        <v>411</v>
      </c>
      <c r="C36" s="2"/>
      <c r="D36" s="2" t="s">
        <v>412</v>
      </c>
      <c r="E36" s="32" t="s">
        <v>34</v>
      </c>
      <c r="F36" s="32" t="s">
        <v>33</v>
      </c>
      <c r="G36" s="2"/>
      <c r="H36" s="182">
        <v>16000</v>
      </c>
      <c r="I36" s="182">
        <v>53333</v>
      </c>
      <c r="J36" s="2"/>
      <c r="K36" s="300" t="s">
        <v>301</v>
      </c>
      <c r="L36" s="3" t="s">
        <v>36</v>
      </c>
      <c r="M36" s="44">
        <v>41663</v>
      </c>
      <c r="N36" s="44">
        <v>45346</v>
      </c>
      <c r="O36" s="59">
        <v>45293</v>
      </c>
      <c r="P36" s="2"/>
      <c r="Q36" s="470">
        <v>45346</v>
      </c>
      <c r="R36" s="2" t="s">
        <v>46</v>
      </c>
    </row>
    <row r="37" spans="1:18" s="27" customFormat="1" ht="42.75" x14ac:dyDescent="0.25">
      <c r="A37" s="3"/>
      <c r="B37" s="3" t="s">
        <v>413</v>
      </c>
      <c r="C37" s="3" t="s">
        <v>414</v>
      </c>
      <c r="D37" s="3" t="s">
        <v>415</v>
      </c>
      <c r="E37" s="32" t="s">
        <v>34</v>
      </c>
      <c r="F37" s="32" t="s">
        <v>34</v>
      </c>
      <c r="G37" s="3"/>
      <c r="H37" s="182">
        <v>114000</v>
      </c>
      <c r="I37" s="182">
        <v>114000</v>
      </c>
      <c r="J37" s="3"/>
      <c r="K37" s="300" t="s">
        <v>301</v>
      </c>
      <c r="L37" s="3" t="s">
        <v>36</v>
      </c>
      <c r="M37" s="44">
        <v>43922</v>
      </c>
      <c r="N37" s="44">
        <v>45016</v>
      </c>
      <c r="O37" s="45" t="s">
        <v>416</v>
      </c>
      <c r="P37" s="3" t="s">
        <v>38</v>
      </c>
      <c r="Q37" s="470">
        <v>45016</v>
      </c>
      <c r="R37" s="3" t="s">
        <v>46</v>
      </c>
    </row>
    <row r="38" spans="1:18" s="27" customFormat="1" ht="42.75" x14ac:dyDescent="0.25">
      <c r="A38" s="3"/>
      <c r="B38" s="3" t="s">
        <v>417</v>
      </c>
      <c r="C38" s="3" t="s">
        <v>418</v>
      </c>
      <c r="D38" s="3" t="s">
        <v>419</v>
      </c>
      <c r="E38" s="32" t="s">
        <v>34</v>
      </c>
      <c r="F38" s="32" t="s">
        <v>34</v>
      </c>
      <c r="G38" s="3"/>
      <c r="H38" s="182">
        <v>30000</v>
      </c>
      <c r="I38" s="182">
        <v>152000</v>
      </c>
      <c r="J38" s="3"/>
      <c r="K38" s="300" t="s">
        <v>301</v>
      </c>
      <c r="L38" s="3" t="s">
        <v>36</v>
      </c>
      <c r="M38" s="44">
        <v>42258</v>
      </c>
      <c r="N38" s="44">
        <v>42624</v>
      </c>
      <c r="O38" s="45" t="s">
        <v>37</v>
      </c>
      <c r="P38" s="3" t="s">
        <v>38</v>
      </c>
      <c r="Q38" s="470">
        <v>45180</v>
      </c>
      <c r="R38" s="3" t="s">
        <v>55</v>
      </c>
    </row>
    <row r="39" spans="1:18" s="27" customFormat="1" ht="42.75" x14ac:dyDescent="0.25">
      <c r="A39" s="4"/>
      <c r="B39" s="5" t="s">
        <v>420</v>
      </c>
      <c r="C39" s="23" t="s">
        <v>421</v>
      </c>
      <c r="D39" s="24" t="s">
        <v>422</v>
      </c>
      <c r="E39" s="32" t="s">
        <v>34</v>
      </c>
      <c r="F39" s="32" t="s">
        <v>33</v>
      </c>
      <c r="G39" s="23"/>
      <c r="H39" s="182">
        <v>11000</v>
      </c>
      <c r="I39" s="182">
        <v>22000</v>
      </c>
      <c r="J39" s="23"/>
      <c r="K39" s="300" t="s">
        <v>301</v>
      </c>
      <c r="L39" s="3" t="s">
        <v>36</v>
      </c>
      <c r="M39" s="62">
        <v>43497</v>
      </c>
      <c r="N39" s="62">
        <v>43862</v>
      </c>
      <c r="O39" s="45" t="s">
        <v>37</v>
      </c>
      <c r="P39" s="25" t="s">
        <v>38</v>
      </c>
      <c r="Q39" s="476">
        <v>44958</v>
      </c>
      <c r="R39" s="10" t="s">
        <v>39</v>
      </c>
    </row>
    <row r="40" spans="1:18" s="27" customFormat="1" ht="42.75" x14ac:dyDescent="0.25">
      <c r="A40" s="4"/>
      <c r="B40" s="5" t="s">
        <v>423</v>
      </c>
      <c r="C40" s="23" t="s">
        <v>424</v>
      </c>
      <c r="D40" s="24" t="s">
        <v>425</v>
      </c>
      <c r="E40" s="32" t="s">
        <v>33</v>
      </c>
      <c r="F40" s="32" t="s">
        <v>33</v>
      </c>
      <c r="G40" s="23"/>
      <c r="H40" s="182">
        <v>24500</v>
      </c>
      <c r="I40" s="182">
        <v>49000</v>
      </c>
      <c r="J40" s="23"/>
      <c r="K40" s="300" t="s">
        <v>301</v>
      </c>
      <c r="L40" s="3" t="s">
        <v>36</v>
      </c>
      <c r="M40" s="62">
        <v>44413</v>
      </c>
      <c r="N40" s="62">
        <v>45143</v>
      </c>
      <c r="O40" s="45" t="s">
        <v>37</v>
      </c>
      <c r="P40" s="25" t="s">
        <v>38</v>
      </c>
      <c r="Q40" s="476">
        <v>45143</v>
      </c>
      <c r="R40" s="10" t="s">
        <v>39</v>
      </c>
    </row>
    <row r="41" spans="1:18" ht="42.75" x14ac:dyDescent="0.25">
      <c r="A41" s="4"/>
      <c r="B41" s="4" t="s">
        <v>426</v>
      </c>
      <c r="C41" s="23" t="s">
        <v>427</v>
      </c>
      <c r="D41" s="24" t="s">
        <v>428</v>
      </c>
      <c r="E41" s="32" t="s">
        <v>34</v>
      </c>
      <c r="F41" s="32" t="s">
        <v>34</v>
      </c>
      <c r="G41" s="23"/>
      <c r="H41" s="182">
        <v>12000</v>
      </c>
      <c r="I41" s="182">
        <v>60000</v>
      </c>
      <c r="J41" s="23"/>
      <c r="K41" s="300" t="s">
        <v>301</v>
      </c>
      <c r="L41" s="3" t="s">
        <v>36</v>
      </c>
      <c r="M41" s="62">
        <v>42887</v>
      </c>
      <c r="N41" s="62">
        <v>44347</v>
      </c>
      <c r="O41" s="45" t="s">
        <v>429</v>
      </c>
      <c r="P41" s="25" t="s">
        <v>38</v>
      </c>
      <c r="Q41" s="476">
        <v>45443</v>
      </c>
      <c r="R41" s="10" t="s">
        <v>39</v>
      </c>
    </row>
    <row r="42" spans="1:18" ht="42.75" x14ac:dyDescent="0.25">
      <c r="A42" s="3"/>
      <c r="B42" s="3" t="s">
        <v>430</v>
      </c>
      <c r="C42" s="3" t="s">
        <v>431</v>
      </c>
      <c r="D42" s="3" t="s">
        <v>432</v>
      </c>
      <c r="E42" s="32" t="s">
        <v>34</v>
      </c>
      <c r="F42" s="3" t="s">
        <v>34</v>
      </c>
      <c r="G42" s="3" t="s">
        <v>69</v>
      </c>
      <c r="H42" s="182">
        <v>95916</v>
      </c>
      <c r="I42" s="182">
        <v>479580</v>
      </c>
      <c r="J42" s="3"/>
      <c r="K42" s="300" t="s">
        <v>301</v>
      </c>
      <c r="L42" s="3" t="s">
        <v>36</v>
      </c>
      <c r="M42" s="62">
        <v>43525</v>
      </c>
      <c r="N42" s="62">
        <v>45351</v>
      </c>
      <c r="O42" s="45" t="s">
        <v>351</v>
      </c>
      <c r="P42" s="3" t="s">
        <v>433</v>
      </c>
      <c r="Q42" s="476">
        <v>45351</v>
      </c>
      <c r="R42" s="3" t="s">
        <v>46</v>
      </c>
    </row>
    <row r="43" spans="1:18" ht="42.75" x14ac:dyDescent="0.25">
      <c r="A43" s="3"/>
      <c r="B43" s="3" t="s">
        <v>434</v>
      </c>
      <c r="C43" s="3" t="s">
        <v>435</v>
      </c>
      <c r="D43" s="3" t="s">
        <v>436</v>
      </c>
      <c r="E43" s="32" t="s">
        <v>34</v>
      </c>
      <c r="F43" s="32" t="s">
        <v>33</v>
      </c>
      <c r="G43" s="3"/>
      <c r="H43" s="182">
        <v>29244.33</v>
      </c>
      <c r="I43" s="182">
        <v>87733</v>
      </c>
      <c r="J43" s="3"/>
      <c r="K43" s="300" t="s">
        <v>301</v>
      </c>
      <c r="L43" s="3" t="s">
        <v>36</v>
      </c>
      <c r="M43" s="44">
        <v>43183</v>
      </c>
      <c r="N43" s="44">
        <v>45374</v>
      </c>
      <c r="O43" s="45" t="s">
        <v>120</v>
      </c>
      <c r="P43" s="3" t="s">
        <v>437</v>
      </c>
      <c r="Q43" s="476">
        <v>45374</v>
      </c>
      <c r="R43" s="3" t="s">
        <v>46</v>
      </c>
    </row>
    <row r="44" spans="1:18" ht="42.75" x14ac:dyDescent="0.25">
      <c r="A44" s="3"/>
      <c r="B44" s="3" t="s">
        <v>438</v>
      </c>
      <c r="C44" s="3" t="s">
        <v>439</v>
      </c>
      <c r="D44" s="10" t="s">
        <v>440</v>
      </c>
      <c r="E44" s="32" t="s">
        <v>34</v>
      </c>
      <c r="F44" s="32" t="s">
        <v>33</v>
      </c>
      <c r="G44" s="60" t="s">
        <v>408</v>
      </c>
      <c r="H44" s="182">
        <v>15000</v>
      </c>
      <c r="I44" s="182">
        <v>56000</v>
      </c>
      <c r="J44" s="18"/>
      <c r="K44" s="300" t="s">
        <v>301</v>
      </c>
      <c r="L44" s="3" t="s">
        <v>36</v>
      </c>
      <c r="M44" s="58">
        <v>42125</v>
      </c>
      <c r="N44" s="117">
        <v>43921</v>
      </c>
      <c r="O44" s="45" t="s">
        <v>62</v>
      </c>
      <c r="P44" s="24" t="s">
        <v>38</v>
      </c>
      <c r="Q44" s="476">
        <v>45016</v>
      </c>
      <c r="R44" s="10" t="s">
        <v>39</v>
      </c>
    </row>
    <row r="45" spans="1:18" ht="42.75" x14ac:dyDescent="0.25">
      <c r="A45" s="4"/>
      <c r="B45" s="4" t="s">
        <v>441</v>
      </c>
      <c r="C45" s="23" t="s">
        <v>442</v>
      </c>
      <c r="D45" s="4" t="s">
        <v>443</v>
      </c>
      <c r="E45" s="32" t="s">
        <v>33</v>
      </c>
      <c r="F45" s="32" t="s">
        <v>33</v>
      </c>
      <c r="G45" s="23"/>
      <c r="H45" s="182">
        <v>8000</v>
      </c>
      <c r="I45" s="182">
        <v>8000</v>
      </c>
      <c r="J45" s="23"/>
      <c r="K45" s="300" t="s">
        <v>301</v>
      </c>
      <c r="L45" s="3" t="s">
        <v>36</v>
      </c>
      <c r="M45" s="62">
        <v>44544</v>
      </c>
      <c r="N45" s="62">
        <v>44909</v>
      </c>
      <c r="O45" s="45" t="s">
        <v>37</v>
      </c>
      <c r="P45" s="24" t="s">
        <v>38</v>
      </c>
      <c r="Q45" s="476">
        <v>45005</v>
      </c>
      <c r="R45" s="10" t="s">
        <v>39</v>
      </c>
    </row>
    <row r="46" spans="1:18" ht="42.75" x14ac:dyDescent="0.25">
      <c r="A46" s="4"/>
      <c r="B46" s="4" t="s">
        <v>444</v>
      </c>
      <c r="C46" s="23" t="s">
        <v>445</v>
      </c>
      <c r="D46" s="4" t="s">
        <v>444</v>
      </c>
      <c r="E46" s="32" t="s">
        <v>34</v>
      </c>
      <c r="F46" s="32" t="s">
        <v>33</v>
      </c>
      <c r="G46" s="23"/>
      <c r="H46" s="182">
        <v>9000</v>
      </c>
      <c r="I46" s="182">
        <v>9000</v>
      </c>
      <c r="J46" s="23"/>
      <c r="K46" s="300" t="s">
        <v>301</v>
      </c>
      <c r="L46" s="3" t="s">
        <v>36</v>
      </c>
      <c r="M46" s="62">
        <v>44548</v>
      </c>
      <c r="N46" s="62">
        <v>44913</v>
      </c>
      <c r="O46" s="45" t="s">
        <v>37</v>
      </c>
      <c r="P46" s="25" t="s">
        <v>38</v>
      </c>
      <c r="Q46" s="477">
        <v>44913</v>
      </c>
      <c r="R46" s="10" t="s">
        <v>39</v>
      </c>
    </row>
    <row r="47" spans="1:18" ht="42.75" x14ac:dyDescent="0.25">
      <c r="A47" s="4"/>
      <c r="B47" s="4" t="s">
        <v>446</v>
      </c>
      <c r="C47" s="23" t="s">
        <v>442</v>
      </c>
      <c r="D47" s="4" t="s">
        <v>446</v>
      </c>
      <c r="E47" s="32" t="s">
        <v>34</v>
      </c>
      <c r="F47" s="32" t="s">
        <v>33</v>
      </c>
      <c r="G47" s="23"/>
      <c r="H47" s="182">
        <v>20000</v>
      </c>
      <c r="I47" s="182">
        <v>20000</v>
      </c>
      <c r="J47" s="23"/>
      <c r="K47" s="300" t="s">
        <v>301</v>
      </c>
      <c r="L47" s="3" t="s">
        <v>36</v>
      </c>
      <c r="M47" s="62">
        <v>44627</v>
      </c>
      <c r="N47" s="62">
        <v>44992</v>
      </c>
      <c r="O47" s="45" t="s">
        <v>37</v>
      </c>
      <c r="P47" s="45" t="s">
        <v>37</v>
      </c>
      <c r="Q47" s="476">
        <v>44992</v>
      </c>
      <c r="R47" s="10" t="s">
        <v>39</v>
      </c>
    </row>
    <row r="48" spans="1:18" s="27" customFormat="1" ht="42.75" x14ac:dyDescent="0.25">
      <c r="A48" s="3" t="s">
        <v>447</v>
      </c>
      <c r="B48" s="3" t="s">
        <v>448</v>
      </c>
      <c r="C48" s="8" t="s">
        <v>449</v>
      </c>
      <c r="D48" s="8" t="s">
        <v>450</v>
      </c>
      <c r="E48" s="32" t="s">
        <v>33</v>
      </c>
      <c r="F48" s="32" t="s">
        <v>34</v>
      </c>
      <c r="G48" s="3" t="s">
        <v>285</v>
      </c>
      <c r="H48" s="182">
        <v>75978.89</v>
      </c>
      <c r="I48" s="182">
        <v>379894.47</v>
      </c>
      <c r="J48" s="3"/>
      <c r="K48" s="300" t="s">
        <v>301</v>
      </c>
      <c r="L48" s="3" t="s">
        <v>36</v>
      </c>
      <c r="M48" s="44">
        <v>44166</v>
      </c>
      <c r="N48" s="44" t="s">
        <v>451</v>
      </c>
      <c r="O48" s="45" t="s">
        <v>233</v>
      </c>
      <c r="P48" s="3" t="s">
        <v>452</v>
      </c>
      <c r="Q48" s="470">
        <v>45991</v>
      </c>
      <c r="R48" s="3" t="s">
        <v>46</v>
      </c>
    </row>
    <row r="49" spans="1:18" s="27" customFormat="1" ht="28.5" x14ac:dyDescent="0.25">
      <c r="A49" s="132"/>
      <c r="B49" s="138" t="s">
        <v>66</v>
      </c>
      <c r="C49" s="137" t="s">
        <v>453</v>
      </c>
      <c r="D49" s="133" t="s">
        <v>454</v>
      </c>
      <c r="E49" s="32" t="s">
        <v>33</v>
      </c>
      <c r="F49" s="32" t="s">
        <v>33</v>
      </c>
      <c r="G49" s="135" t="s">
        <v>69</v>
      </c>
      <c r="H49" s="182" t="s">
        <v>455</v>
      </c>
      <c r="I49" s="182" t="s">
        <v>455</v>
      </c>
      <c r="J49" s="136" t="s">
        <v>69</v>
      </c>
      <c r="K49" s="300" t="s">
        <v>301</v>
      </c>
      <c r="L49" s="132" t="s">
        <v>456</v>
      </c>
      <c r="M49" s="140">
        <v>44652</v>
      </c>
      <c r="N49" s="139">
        <v>45046</v>
      </c>
      <c r="O49" s="134" t="s">
        <v>457</v>
      </c>
      <c r="P49" s="122" t="s">
        <v>75</v>
      </c>
      <c r="Q49" s="355">
        <v>45046</v>
      </c>
      <c r="R49" s="3"/>
    </row>
    <row r="50" spans="1:18" s="27" customFormat="1" ht="28.5" x14ac:dyDescent="0.25">
      <c r="A50" s="24"/>
      <c r="B50" s="1" t="s">
        <v>458</v>
      </c>
      <c r="C50" s="1" t="s">
        <v>459</v>
      </c>
      <c r="D50" s="24" t="s">
        <v>460</v>
      </c>
      <c r="E50" s="32" t="s">
        <v>33</v>
      </c>
      <c r="F50" s="32" t="s">
        <v>33</v>
      </c>
      <c r="G50" s="1" t="s">
        <v>285</v>
      </c>
      <c r="H50" s="182">
        <v>4500</v>
      </c>
      <c r="I50" s="182">
        <v>22500</v>
      </c>
      <c r="J50" s="57"/>
      <c r="K50" s="300" t="s">
        <v>301</v>
      </c>
      <c r="L50" s="57" t="s">
        <v>461</v>
      </c>
      <c r="M50" s="56" t="s">
        <v>462</v>
      </c>
      <c r="N50" s="44">
        <v>44865</v>
      </c>
      <c r="O50" s="1" t="s">
        <v>266</v>
      </c>
      <c r="P50" s="1"/>
      <c r="Q50" s="472">
        <v>44926</v>
      </c>
      <c r="R50" s="1"/>
    </row>
    <row r="51" spans="1:18" s="27" customFormat="1" ht="28.5" x14ac:dyDescent="0.25">
      <c r="A51" s="24"/>
      <c r="B51" s="64" t="s">
        <v>463</v>
      </c>
      <c r="C51" s="64" t="s">
        <v>464</v>
      </c>
      <c r="D51" s="24" t="s">
        <v>65</v>
      </c>
      <c r="E51" s="32" t="s">
        <v>33</v>
      </c>
      <c r="F51" s="32" t="s">
        <v>33</v>
      </c>
      <c r="G51" s="1"/>
      <c r="H51" s="182">
        <v>11850</v>
      </c>
      <c r="I51" s="182">
        <v>61055</v>
      </c>
      <c r="J51" s="57"/>
      <c r="K51" s="300" t="s">
        <v>301</v>
      </c>
      <c r="L51" s="57" t="s">
        <v>461</v>
      </c>
      <c r="M51" s="104">
        <v>43571</v>
      </c>
      <c r="N51" s="32">
        <v>45397</v>
      </c>
      <c r="O51" s="1" t="s">
        <v>233</v>
      </c>
      <c r="P51" s="1" t="s">
        <v>38</v>
      </c>
      <c r="Q51" s="153">
        <v>45397</v>
      </c>
      <c r="R51" s="3" t="s">
        <v>55</v>
      </c>
    </row>
    <row r="52" spans="1:18" s="27" customFormat="1" ht="57" x14ac:dyDescent="0.25">
      <c r="A52" s="7"/>
      <c r="B52" s="24" t="s">
        <v>465</v>
      </c>
      <c r="C52" s="24" t="s">
        <v>466</v>
      </c>
      <c r="D52" s="174" t="s">
        <v>467</v>
      </c>
      <c r="E52" s="32" t="s">
        <v>33</v>
      </c>
      <c r="F52" s="32" t="s">
        <v>33</v>
      </c>
      <c r="G52" s="3"/>
      <c r="H52" s="182" t="s">
        <v>468</v>
      </c>
      <c r="I52" s="182">
        <v>59000</v>
      </c>
      <c r="J52" s="3"/>
      <c r="K52" s="300" t="s">
        <v>301</v>
      </c>
      <c r="L52" s="3" t="s">
        <v>461</v>
      </c>
      <c r="M52" s="108">
        <v>44256</v>
      </c>
      <c r="N52" s="44">
        <v>45473</v>
      </c>
      <c r="O52" s="45" t="s">
        <v>116</v>
      </c>
      <c r="P52" s="3"/>
      <c r="Q52" s="470">
        <v>45473</v>
      </c>
      <c r="R52" s="3"/>
    </row>
    <row r="53" spans="1:18" s="189" customFormat="1" ht="71.25" x14ac:dyDescent="0.25">
      <c r="A53" s="192" t="s">
        <v>469</v>
      </c>
      <c r="B53" s="193" t="s">
        <v>470</v>
      </c>
      <c r="C53" s="193" t="s">
        <v>471</v>
      </c>
      <c r="D53" s="193" t="s">
        <v>472</v>
      </c>
      <c r="E53" s="38" t="s">
        <v>33</v>
      </c>
      <c r="F53" s="77" t="s">
        <v>34</v>
      </c>
      <c r="G53" s="193" t="s">
        <v>473</v>
      </c>
      <c r="H53" s="190">
        <v>54000</v>
      </c>
      <c r="I53" s="190">
        <v>270000</v>
      </c>
      <c r="J53" s="193" t="s">
        <v>473</v>
      </c>
      <c r="K53" s="193" t="s">
        <v>301</v>
      </c>
      <c r="L53" s="193" t="s">
        <v>474</v>
      </c>
      <c r="M53" s="194">
        <v>44743</v>
      </c>
      <c r="N53" s="194">
        <v>46568</v>
      </c>
      <c r="O53" s="193" t="s">
        <v>233</v>
      </c>
      <c r="P53" s="199" t="s">
        <v>475</v>
      </c>
      <c r="Q53" s="478">
        <v>46568</v>
      </c>
      <c r="R53" s="192" t="s">
        <v>46</v>
      </c>
    </row>
    <row r="54" spans="1:18" s="189" customFormat="1" ht="85.5" x14ac:dyDescent="0.25">
      <c r="A54" s="195" t="s">
        <v>476</v>
      </c>
      <c r="B54" s="196" t="s">
        <v>477</v>
      </c>
      <c r="C54" s="196" t="s">
        <v>478</v>
      </c>
      <c r="D54" s="196" t="s">
        <v>479</v>
      </c>
      <c r="E54" s="38" t="s">
        <v>33</v>
      </c>
      <c r="F54" s="77" t="s">
        <v>34</v>
      </c>
      <c r="G54" s="196" t="s">
        <v>473</v>
      </c>
      <c r="H54" s="191">
        <v>175000</v>
      </c>
      <c r="I54" s="191">
        <v>525000</v>
      </c>
      <c r="J54" s="196" t="s">
        <v>473</v>
      </c>
      <c r="K54" s="196" t="s">
        <v>301</v>
      </c>
      <c r="L54" s="196" t="s">
        <v>474</v>
      </c>
      <c r="M54" s="197">
        <v>43040</v>
      </c>
      <c r="N54" s="197">
        <v>43404</v>
      </c>
      <c r="O54" s="196" t="s">
        <v>136</v>
      </c>
      <c r="P54" s="200" t="s">
        <v>480</v>
      </c>
      <c r="Q54" s="478">
        <v>45291</v>
      </c>
      <c r="R54" s="192" t="s">
        <v>46</v>
      </c>
    </row>
    <row r="55" spans="1:18" s="189" customFormat="1" ht="42.75" x14ac:dyDescent="0.25">
      <c r="A55" s="195"/>
      <c r="B55" s="196" t="s">
        <v>481</v>
      </c>
      <c r="C55" s="196" t="s">
        <v>482</v>
      </c>
      <c r="D55" s="196" t="s">
        <v>483</v>
      </c>
      <c r="E55" s="38" t="s">
        <v>33</v>
      </c>
      <c r="F55" s="196" t="s">
        <v>33</v>
      </c>
      <c r="G55" s="196" t="s">
        <v>473</v>
      </c>
      <c r="H55" s="191">
        <v>2230</v>
      </c>
      <c r="I55" s="191">
        <v>18000</v>
      </c>
      <c r="J55" s="196" t="s">
        <v>473</v>
      </c>
      <c r="K55" s="196" t="s">
        <v>301</v>
      </c>
      <c r="L55" s="196" t="s">
        <v>474</v>
      </c>
      <c r="M55" s="197">
        <v>42095</v>
      </c>
      <c r="N55" s="197">
        <v>44285</v>
      </c>
      <c r="O55" s="196" t="s">
        <v>229</v>
      </c>
      <c r="P55" s="200" t="s">
        <v>484</v>
      </c>
      <c r="Q55" s="478">
        <v>45043</v>
      </c>
      <c r="R55" s="192" t="s">
        <v>55</v>
      </c>
    </row>
    <row r="56" spans="1:18" s="189" customFormat="1" ht="28.5" x14ac:dyDescent="0.25">
      <c r="A56" s="195" t="s">
        <v>476</v>
      </c>
      <c r="B56" s="196" t="s">
        <v>477</v>
      </c>
      <c r="C56" s="196" t="s">
        <v>485</v>
      </c>
      <c r="D56" s="196" t="s">
        <v>486</v>
      </c>
      <c r="E56" s="38" t="s">
        <v>33</v>
      </c>
      <c r="F56" s="196" t="s">
        <v>33</v>
      </c>
      <c r="G56" s="196" t="s">
        <v>473</v>
      </c>
      <c r="H56" s="191">
        <v>3670</v>
      </c>
      <c r="I56" s="191">
        <v>12000</v>
      </c>
      <c r="J56" s="196" t="s">
        <v>473</v>
      </c>
      <c r="K56" s="196" t="s">
        <v>301</v>
      </c>
      <c r="L56" s="196" t="s">
        <v>474</v>
      </c>
      <c r="M56" s="197">
        <v>42826</v>
      </c>
      <c r="N56" s="198">
        <v>43921</v>
      </c>
      <c r="O56" s="195" t="s">
        <v>120</v>
      </c>
      <c r="P56" s="200" t="s">
        <v>43</v>
      </c>
      <c r="Q56" s="478">
        <v>45026</v>
      </c>
      <c r="R56" s="192" t="s">
        <v>46</v>
      </c>
    </row>
    <row r="57" spans="1:18" ht="28.5" x14ac:dyDescent="0.25">
      <c r="A57" s="127"/>
      <c r="B57" s="125" t="s">
        <v>487</v>
      </c>
      <c r="C57" s="125" t="s">
        <v>488</v>
      </c>
      <c r="D57" s="128" t="s">
        <v>489</v>
      </c>
      <c r="E57" s="38" t="s">
        <v>34</v>
      </c>
      <c r="F57" s="77" t="s">
        <v>34</v>
      </c>
      <c r="G57" s="157" t="s">
        <v>69</v>
      </c>
      <c r="H57" s="157" t="s">
        <v>490</v>
      </c>
      <c r="I57" s="211"/>
      <c r="J57" s="157"/>
      <c r="K57" s="300" t="s">
        <v>301</v>
      </c>
      <c r="L57" s="157" t="s">
        <v>491</v>
      </c>
      <c r="M57" s="212">
        <v>43840</v>
      </c>
      <c r="N57" s="398">
        <v>44936</v>
      </c>
      <c r="O57" s="157" t="s">
        <v>120</v>
      </c>
      <c r="P57" s="157" t="s">
        <v>69</v>
      </c>
      <c r="Q57" s="479">
        <v>44936</v>
      </c>
      <c r="R57" s="10" t="s">
        <v>76</v>
      </c>
    </row>
    <row r="58" spans="1:18" ht="28.5" x14ac:dyDescent="0.25">
      <c r="A58" s="128"/>
      <c r="B58" s="125" t="s">
        <v>492</v>
      </c>
      <c r="C58" s="125" t="s">
        <v>493</v>
      </c>
      <c r="D58" s="128" t="s">
        <v>489</v>
      </c>
      <c r="E58" s="38" t="s">
        <v>34</v>
      </c>
      <c r="F58" s="79" t="s">
        <v>34</v>
      </c>
      <c r="G58" s="128" t="s">
        <v>69</v>
      </c>
      <c r="H58" s="128" t="s">
        <v>490</v>
      </c>
      <c r="I58" s="126"/>
      <c r="J58" s="128"/>
      <c r="K58" s="300" t="s">
        <v>301</v>
      </c>
      <c r="L58" s="128" t="s">
        <v>491</v>
      </c>
      <c r="M58" s="129">
        <v>43840</v>
      </c>
      <c r="N58" s="399">
        <v>44936</v>
      </c>
      <c r="O58" s="128" t="s">
        <v>120</v>
      </c>
      <c r="P58" s="128" t="s">
        <v>69</v>
      </c>
      <c r="Q58" s="480">
        <v>44936</v>
      </c>
      <c r="R58" s="10" t="s">
        <v>76</v>
      </c>
    </row>
    <row r="59" spans="1:18" ht="42.75" x14ac:dyDescent="0.25">
      <c r="A59" s="292"/>
      <c r="B59" s="292" t="s">
        <v>494</v>
      </c>
      <c r="C59" s="292" t="s">
        <v>495</v>
      </c>
      <c r="D59" s="292" t="s">
        <v>496</v>
      </c>
      <c r="E59" s="43" t="s">
        <v>33</v>
      </c>
      <c r="F59" s="293" t="s">
        <v>33</v>
      </c>
      <c r="G59" s="294"/>
      <c r="H59" s="295">
        <v>5000</v>
      </c>
      <c r="I59" s="295">
        <v>25000</v>
      </c>
      <c r="J59" s="294"/>
      <c r="K59" s="300" t="s">
        <v>301</v>
      </c>
      <c r="L59" s="156" t="s">
        <v>36</v>
      </c>
      <c r="M59" s="296">
        <v>43859</v>
      </c>
      <c r="N59" s="302">
        <v>45687</v>
      </c>
      <c r="O59" s="303" t="s">
        <v>233</v>
      </c>
      <c r="P59" s="294"/>
      <c r="Q59" s="481">
        <v>45687</v>
      </c>
      <c r="R59" s="1" t="s">
        <v>84</v>
      </c>
    </row>
    <row r="60" spans="1:18" ht="28.5" x14ac:dyDescent="0.25">
      <c r="A60" s="142"/>
      <c r="B60" s="297" t="s">
        <v>497</v>
      </c>
      <c r="C60" s="298" t="s">
        <v>498</v>
      </c>
      <c r="D60" s="299" t="s">
        <v>499</v>
      </c>
      <c r="E60" s="299" t="s">
        <v>34</v>
      </c>
      <c r="F60" s="299" t="s">
        <v>34</v>
      </c>
      <c r="G60" s="299"/>
      <c r="H60" s="351">
        <v>344854</v>
      </c>
      <c r="I60" s="351">
        <v>1724270</v>
      </c>
      <c r="J60" s="299"/>
      <c r="K60" s="300" t="s">
        <v>301</v>
      </c>
      <c r="L60" s="299" t="s">
        <v>339</v>
      </c>
      <c r="M60" s="301">
        <v>44773</v>
      </c>
      <c r="N60" s="301">
        <v>45138</v>
      </c>
      <c r="O60" s="299" t="s">
        <v>351</v>
      </c>
      <c r="P60" s="299" t="s">
        <v>500</v>
      </c>
      <c r="Q60" s="482">
        <v>45138</v>
      </c>
      <c r="R60" s="1" t="s">
        <v>84</v>
      </c>
    </row>
    <row r="61" spans="1:18" ht="28.5" x14ac:dyDescent="0.25">
      <c r="A61" s="142"/>
      <c r="B61" s="297" t="s">
        <v>501</v>
      </c>
      <c r="C61" s="298" t="s">
        <v>502</v>
      </c>
      <c r="D61" s="299" t="s">
        <v>503</v>
      </c>
      <c r="E61" s="299" t="s">
        <v>34</v>
      </c>
      <c r="F61" s="299" t="s">
        <v>34</v>
      </c>
      <c r="G61" s="299"/>
      <c r="H61" s="351">
        <v>175800</v>
      </c>
      <c r="I61" s="351">
        <v>87900</v>
      </c>
      <c r="J61" s="142"/>
      <c r="K61" s="300" t="s">
        <v>301</v>
      </c>
      <c r="L61" s="299" t="s">
        <v>339</v>
      </c>
      <c r="M61" s="301">
        <v>44773</v>
      </c>
      <c r="N61" s="304">
        <v>45138</v>
      </c>
      <c r="O61" s="142" t="s">
        <v>351</v>
      </c>
      <c r="P61" s="142" t="s">
        <v>504</v>
      </c>
      <c r="Q61" s="483">
        <v>45138</v>
      </c>
      <c r="R61" s="1" t="s">
        <v>84</v>
      </c>
    </row>
    <row r="62" spans="1:18" ht="43.5" x14ac:dyDescent="0.25">
      <c r="A62" s="142"/>
      <c r="B62" s="297" t="s">
        <v>501</v>
      </c>
      <c r="C62" s="298" t="s">
        <v>505</v>
      </c>
      <c r="D62" s="299" t="s">
        <v>506</v>
      </c>
      <c r="E62" s="365" t="s">
        <v>34</v>
      </c>
      <c r="F62" s="365" t="s">
        <v>34</v>
      </c>
      <c r="G62" s="299"/>
      <c r="H62" s="351">
        <v>19550</v>
      </c>
      <c r="I62" s="351">
        <v>97755</v>
      </c>
      <c r="J62" s="305" t="s">
        <v>507</v>
      </c>
      <c r="K62" s="300" t="s">
        <v>301</v>
      </c>
      <c r="L62" s="299" t="s">
        <v>339</v>
      </c>
      <c r="M62" s="301">
        <v>44773</v>
      </c>
      <c r="N62" s="304">
        <v>45138</v>
      </c>
      <c r="O62" s="142" t="s">
        <v>351</v>
      </c>
      <c r="P62" s="142" t="s">
        <v>504</v>
      </c>
      <c r="Q62" s="483">
        <v>45138</v>
      </c>
      <c r="R62" s="1" t="s">
        <v>84</v>
      </c>
    </row>
    <row r="63" spans="1:18" ht="28.5" x14ac:dyDescent="0.25">
      <c r="A63" s="354"/>
      <c r="B63" s="354" t="s">
        <v>508</v>
      </c>
      <c r="C63" s="354" t="s">
        <v>508</v>
      </c>
      <c r="D63" s="428" t="s">
        <v>509</v>
      </c>
      <c r="E63" s="357"/>
      <c r="F63" s="357"/>
      <c r="G63" s="429"/>
      <c r="H63" s="430">
        <v>12000</v>
      </c>
      <c r="I63" s="430">
        <v>24000</v>
      </c>
      <c r="J63" s="354"/>
      <c r="K63" s="431" t="s">
        <v>301</v>
      </c>
      <c r="L63" s="354" t="s">
        <v>510</v>
      </c>
      <c r="M63" s="432">
        <v>43556</v>
      </c>
      <c r="N63" s="432">
        <v>44286</v>
      </c>
      <c r="O63" s="433" t="s">
        <v>124</v>
      </c>
      <c r="P63" s="354"/>
      <c r="Q63" s="484">
        <v>45016</v>
      </c>
      <c r="R63" s="3" t="s">
        <v>55</v>
      </c>
    </row>
    <row r="64" spans="1:18" ht="30" x14ac:dyDescent="0.25">
      <c r="A64" s="427" t="s">
        <v>511</v>
      </c>
      <c r="B64" s="427" t="s">
        <v>512</v>
      </c>
      <c r="C64" s="144" t="s">
        <v>513</v>
      </c>
      <c r="D64" s="427" t="s">
        <v>514</v>
      </c>
      <c r="E64" s="427" t="s">
        <v>34</v>
      </c>
      <c r="F64" s="427" t="s">
        <v>34</v>
      </c>
      <c r="G64" s="427"/>
      <c r="H64" s="427"/>
      <c r="I64" s="427"/>
      <c r="J64" s="427"/>
      <c r="K64" s="427"/>
      <c r="L64" s="427"/>
      <c r="M64" s="392">
        <v>42614</v>
      </c>
      <c r="N64" s="392">
        <v>44440</v>
      </c>
      <c r="O64" s="427" t="s">
        <v>351</v>
      </c>
      <c r="P64" s="427"/>
      <c r="Q64" s="485">
        <v>44895</v>
      </c>
      <c r="R64" s="487" t="s">
        <v>76</v>
      </c>
    </row>
    <row r="68" spans="1:8" x14ac:dyDescent="0.25">
      <c r="H68" s="407"/>
    </row>
    <row r="69" spans="1:8" x14ac:dyDescent="0.25">
      <c r="A69" s="103"/>
      <c r="H69" s="408"/>
    </row>
    <row r="70" spans="1:8" x14ac:dyDescent="0.25">
      <c r="A70" s="52"/>
      <c r="H70" s="409"/>
    </row>
    <row r="71" spans="1:8" x14ac:dyDescent="0.25">
      <c r="A71" s="52"/>
      <c r="H71" s="408"/>
    </row>
    <row r="72" spans="1:8" x14ac:dyDescent="0.25">
      <c r="A72" s="52"/>
      <c r="H72" s="409"/>
    </row>
    <row r="73" spans="1:8" x14ac:dyDescent="0.25">
      <c r="A73" s="52"/>
      <c r="H73" s="408"/>
    </row>
    <row r="74" spans="1:8" x14ac:dyDescent="0.25">
      <c r="A74" s="52"/>
      <c r="H74" s="408"/>
    </row>
    <row r="75" spans="1:8" x14ac:dyDescent="0.25">
      <c r="A75" s="52"/>
    </row>
    <row r="76" spans="1:8" x14ac:dyDescent="0.25">
      <c r="A76" s="52"/>
    </row>
    <row r="77" spans="1:8" x14ac:dyDescent="0.25">
      <c r="A77" s="52"/>
    </row>
    <row r="78" spans="1:8" x14ac:dyDescent="0.25">
      <c r="A78" s="52"/>
    </row>
    <row r="79" spans="1:8" x14ac:dyDescent="0.25">
      <c r="A79" s="52"/>
    </row>
    <row r="80" spans="1:8" x14ac:dyDescent="0.25">
      <c r="A80" s="52"/>
    </row>
  </sheetData>
  <autoFilter ref="A6:R64" xr:uid="{89348DBA-FD69-4FF6-B473-58656148C88F}"/>
  <dataValidations count="34">
    <dataValidation allowBlank="1" showInputMessage="1" showErrorMessage="1" promptTitle="Contract Title" prompt="Enter the title of the awarded contract" sqref="IP10:IP16 B7:C8 B9 B17:C17 D27 C20:C22 IR55:IR56 B28:B35 IQ36:IQ40 IQ48:IQ52 IR53 B18:B26" xr:uid="{4959BC4B-08FD-4A3D-937D-6572079C6331}">
      <formula1>0</formula1>
      <formula2>0</formula2>
    </dataValidation>
    <dataValidation allowBlank="1" showInputMessage="1" showErrorMessage="1" promptTitle="Extension Options" prompt="Enter a description of any extension options available in the contract (if relevant)" sqref="P7:P9 P17 P19:P26 P28:P34" xr:uid="{7563A046-933E-492A-9A7A-48F981A95CCB}">
      <formula1>0</formula1>
      <formula2>0</formula2>
    </dataValidation>
    <dataValidation allowBlank="1" showInputMessage="1" showErrorMessage="1" promptTitle="Yearly contract value." prompt="Enter the estimated yearly value for this contract" sqref="I8 H7:H8 H22:H24" xr:uid="{FA70143B-827F-42D9-991E-70ABFE496B27}">
      <formula1>0</formula1>
      <formula2>0</formula2>
    </dataValidation>
    <dataValidation allowBlank="1" showInputMessage="1" showErrorMessage="1" promptTitle="Commencement Date" prompt="Enter the date on which this contract commences" sqref="M7 M9 O27:P27 R27 M17:M35" xr:uid="{714BD1A3-5A72-461A-8D64-4914C0136FF2}">
      <formula1>0</formula1>
      <formula2>0</formula2>
    </dataValidation>
    <dataValidation allowBlank="1" showInputMessage="1" showErrorMessage="1" promptTitle="Initial Expiry Date" prompt="Enter the date on which the contract will expire (excluding extension options)" sqref="Q7:Q9 M8 N7:N9 Q21 Q27 Q19 Q34:Q35 N17:N19 N21:N35" xr:uid="{3CFC6FC9-3BEC-4852-AD45-D13CE1399383}">
      <formula1>0</formula1>
      <formula2>0</formula2>
    </dataValidation>
    <dataValidation allowBlank="1" showInputMessage="1" showErrorMessage="1" promptTitle="Contract length" prompt="Enter the length of contract entered excluding any possible extensions." sqref="O7:O9 P35 P18 O17:O26 O28:O35" xr:uid="{0347D74B-3522-46F9-B202-2A54FDDF021D}">
      <formula1>0</formula1>
      <formula2>0</formula2>
    </dataValidation>
    <dataValidation allowBlank="1" showInputMessage="1" showErrorMessage="1" promptTitle="Contract Ref." prompt="Enter the unique Contract Reference that has been assigned to this contract" sqref="IO10:IO16 A7:A9 IP36:IP40 IP48:IP52 IQ53 IQ55:IQ56 A57 A17:A35" xr:uid="{9F936D00-835E-470B-811C-226690FD6C74}">
      <formula1>0</formula1>
      <formula2>0</formula2>
    </dataValidation>
    <dataValidation allowBlank="1" showInputMessage="1" showErrorMessage="1" promptTitle="Supplier Name" prompt="Enter the registered name of this supplier as stated in the contract" sqref="IR10:IR16 F57:F58 IT55:IT56 F28:F29 IS36:IS40 IS48:IS52 IT53 E34:F34 E18:F18 F20:F26 D28:D35 E53:F54 E55:E59 D7:F9 F36:F41 F43:F52 E10:F15 E19:E33 D17:D26 E16:E17 E35:E52" xr:uid="{1B009E8D-CEB8-48C3-B9B5-2A9131C82D5A}">
      <formula1>0</formula1>
      <formula2>0</formula2>
    </dataValidation>
    <dataValidation allowBlank="1" showInputMessage="1" showErrorMessage="1" promptTitle="Estimated Contract Value" prompt="Enter the estimated total value over the full duration of the contract including any extension options" sqref="I7 I9 H27 I17:I18 I20:I35" xr:uid="{D8950C82-CFD6-4143-BE5E-D73BF49BAA79}">
      <formula1>0</formula1>
      <formula2>0</formula2>
    </dataValidation>
    <dataValidation allowBlank="1" showInputMessage="1" showErrorMessage="1" promptTitle="Lead Client Manager" prompt="Enter the name of the Lead Client Manager who will manage this contract" sqref="K27 L7:L9 K17:K21 L17:L35 K30:K35" xr:uid="{28A3CC81-4312-4A87-BBCE-F338B965EC8F}">
      <formula1>0</formula1>
      <formula2>0</formula2>
    </dataValidation>
    <dataValidation type="list" allowBlank="1" showInputMessage="1" showErrorMessage="1" promptTitle="SME or Voluntary organisation." prompt="Is the supplier an SME (Small or medium sized enterprise) or from the voluntary/community sector._x000a__x000a_Please enter SME, Voluntary or N/A." sqref="IS10:IU16 IT36:IV40 IT48:IV52 IU53:IW53 IU55:IW56 G7:G14 G17:G35" xr:uid="{44CC210E-C1A8-4902-83FE-401DF8A67C72}">
      <formula1>"SME,Voluntary,N/A"</formula1>
      <formula2>0</formula2>
    </dataValidation>
    <dataValidation type="list" allowBlank="1" showInputMessage="1" showErrorMessage="1" sqref="R12:R14 R50:R52" xr:uid="{B839F847-E2A5-44C8-B848-5F20CF89CE25}">
      <formula1>"Contract let via quote, Contract let via tender, Out to Tender "</formula1>
    </dataValidation>
    <dataValidation allowBlank="1" showInputMessage="1" showErrorMessage="1" promptTitle="Contract Ref." prompt="Enter the unique Contract Reference that has been assigned to this contract" sqref="A48:A52 A12:A13 A36:A41 D12 D50 A59 A63" xr:uid="{616D1E2E-D782-41F9-8D2F-FBBD821E23FE}"/>
    <dataValidation allowBlank="1" showInputMessage="1" showErrorMessage="1" promptTitle="Contract Title" prompt="Enter the title of the awarded contract" sqref="C12 D49 C39:C41 B36:B48 B51:B52 C50 C14:C15 B13:B16 B63" xr:uid="{611B40B0-0077-4ABB-A53F-001C93CA029E}"/>
    <dataValidation allowBlank="1" showInputMessage="1" showErrorMessage="1" promptTitle="Current Expiry Date" prompt="Enter the date on which the contract is currently scheduled to expire" sqref="Q14 Q41" xr:uid="{BA96A0F2-F074-4825-B7A5-6D5988C687BF}"/>
    <dataValidation allowBlank="1" showInputMessage="1" showErrorMessage="1" promptTitle="Initial Expiry Date" prompt="Enter the date on which the contract will expire (excluding extension options)" sqref="N12:N15 N59 Q48:Q52 Q36:Q38 N36:N43 N45:N52 Q42:Q43 Q63 Q59 Q15 N63 Q12:Q13" xr:uid="{71543463-596F-4865-8855-0C85DE952D56}"/>
    <dataValidation allowBlank="1" showInputMessage="1" showErrorMessage="1" promptTitle="Supplier Name" prompt="Enter the registered name of this supplier as stated in the contract" sqref="A15:A16 D13 D51:D52 A42:A47 F42 D36:D49 D15:D16 D63" xr:uid="{A9D40A7C-B4CE-4716-B9B3-6E09A8AD637B}"/>
    <dataValidation allowBlank="1" showInputMessage="1" showErrorMessage="1" promptTitle="Yearly contract value" prompt="Enter the estimated yearly value for this contract" sqref="H12 I49 I47 H36:H50 H59 H63:I63" xr:uid="{07D352C5-B6C7-4CE4-B419-253DC588EE0A}"/>
    <dataValidation type="list" allowBlank="1" showInputMessage="1" showErrorMessage="1" sqref="R15:R16 R59:R63 R36:R49" xr:uid="{B70A0A83-F673-48C0-8100-5FA523378D66}">
      <formula1>"Contract let via quote, Contract let via tender, Out to Tender, Tender being developed, Contract let via framework"</formula1>
    </dataValidation>
    <dataValidation allowBlank="1" showInputMessage="1" showErrorMessage="1" promptTitle="Yearly contract value." prompt="Enter the estimated yearly value for this contract" sqref="H14" xr:uid="{77684BE4-44B9-402F-A68A-6F6331019EC9}"/>
    <dataValidation allowBlank="1" showInputMessage="1" showErrorMessage="1" promptTitle="Senior Responsible Officer" prompt="Enter the name of the senior officer responsible for this contract on behalf of the Council" sqref="L59 L63 L36:L52 L10:L16" xr:uid="{1747BB5C-8F57-4C8A-982F-20B055AD79D0}"/>
    <dataValidation allowBlank="1" showInputMessage="1" showErrorMessage="1" promptTitle="Extension Options" prompt="Enter a description of any extension options available in the contract (if relevant)" sqref="P36:P46 P59 P48:P52 P12:P16 P63" xr:uid="{8E92666F-3864-4650-B7F9-6729E0CFF546}"/>
    <dataValidation type="list" allowBlank="1" showInputMessage="1" showErrorMessage="1" promptTitle="SME or Voluntary organisation." prompt="Is the supplier an SME (Small or medium sized enterprise) or from the voluntary/community sector._x000a__x000a_Please enter SME, Voluntary or N/A." sqref="G59 G36:G48 G50:G52 G63 G15:G16" xr:uid="{5C38B26E-8E0F-47D3-9DA7-BCE3FF751CB9}">
      <formula1>"SME, Voluntary, N/A"</formula1>
    </dataValidation>
    <dataValidation allowBlank="1" showInputMessage="1" showErrorMessage="1" promptTitle="VAT that cannot be recovered" prompt="Enter the amount of VAT that cannot be recovered. If none please enter &quot;0&quot;." sqref="J59 J36:J48 J50:J52 J63" xr:uid="{FADA1A4A-A41E-43FB-87D4-26A9013040C1}"/>
    <dataValidation allowBlank="1" showInputMessage="1" showErrorMessage="1" promptTitle="Commencement Date" prompt="Enter the date on which this contract commences" sqref="M59 Q39:Q40 N44 Q44 M36:M52 M12:M15 M63" xr:uid="{D6DB7B8B-B222-4F15-B730-2391A8D553F0}"/>
    <dataValidation allowBlank="1" showInputMessage="1" showErrorMessage="1" promptTitle="Contract length" prompt="Enter the length of contract entered excluding any possible extensions." sqref="O36:O52 P47 O59 O10:O16 O63" xr:uid="{C66C7224-F349-4EF1-BA20-55FD3B60993E}"/>
    <dataValidation allowBlank="1" showInputMessage="1" showErrorMessage="1" promptTitle="Contract Description" prompt="Enter a brief description of the supplies, services or works to be provided under this contract" sqref="C13 C36:C38 C42:C48 C51:C52 C16 C63" xr:uid="{195C35A1-7FF9-41BD-A4D5-A4A4937A3C19}"/>
    <dataValidation allowBlank="1" showInputMessage="1" showErrorMessage="1" promptTitle="Estimated Contract Value" prompt="Enter the estimated total value over the full duration of the contract including any extension options" sqref="I59 I36:I46 I48 I50:I52 I12:I15" xr:uid="{CEB2B74C-988F-4429-9697-6C25A53BB78B}"/>
    <dataValidation allowBlank="1" showInputMessage="1" showErrorMessage="1" promptTitle="Contract Description" prompt="Enter a brief description of the supplies, services or works to be provided under this contract" sqref="IQ10:IQ16 C9 C18:C19 C23:C26 C28:C35 IR36:IR40 IR48:IR52 IS53 IS55:IS56" xr:uid="{6168C3EA-C989-48BD-8591-BA3845F354C4}">
      <formula1>0</formula1>
      <formula2>0</formula2>
    </dataValidation>
    <dataValidation type="list" allowBlank="1" showInputMessage="1" showErrorMessage="1" sqref="R9 R24" xr:uid="{590684B0-1A29-41D5-936E-B11280F17AB0}">
      <formula1>"Contract let via quote,Contract let via tender,Out to Tender,Tender being developed,Contract let via framework"</formula1>
      <formula2>0</formula2>
    </dataValidation>
    <dataValidation allowBlank="1" showInputMessage="1" showErrorMessage="1" promptTitle="Yearly contract value" prompt="Enter the estimated yearly value for this contract" sqref="H9 H25:H26 H17:H21 H28:H35 I19" xr:uid="{E943EE9A-2A92-4A9A-BA71-85EB813F7434}">
      <formula1>0</formula1>
      <formula2>0</formula2>
    </dataValidation>
    <dataValidation type="list" allowBlank="1" showInputMessage="1" showErrorMessage="1" promptTitle="Contract Type" prompt="Whether or not the contract was the result of an invitation to quote or a published invitation to tender, or is at the invitation to tender stage" sqref="R25:R26 R33:R35 R17:R23 R7:R8 R28:R31" xr:uid="{00000000-0002-0000-0500-00000B000000}">
      <formula1>"Contract let via quote,Contract let via tender,Out to Tender "</formula1>
      <formula2>0</formula2>
    </dataValidation>
    <dataValidation allowBlank="1" showInputMessage="1" showErrorMessage="1" promptTitle="Current Expiry Date" prompt="Enter the date on which the contract is currently scheduled to expire" sqref="Q22:Q26 N20 Q17:Q18 Q20 R32 Q28:Q33" xr:uid="{00000000-0002-0000-0500-000008000000}">
      <formula1>0</formula1>
      <formula2>0</formula2>
    </dataValidation>
    <dataValidation allowBlank="1" showInputMessage="1" showErrorMessage="1" promptTitle="VAT that cannot be recovered" prompt="Enter the amount of VAT that cannot be recovered. If none please enter &quot;0&quot;." sqref="J7:J35" xr:uid="{4EFE80D8-1827-42CC-A7C7-1AAEA8E694B4}">
      <formula1>0</formula1>
      <formula2>0</formula2>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F5C88-F57A-40D6-B7CD-8361A1B67D0E}">
  <sheetPr>
    <tabColor rgb="FF548235"/>
  </sheetPr>
  <dimension ref="A1:CL73"/>
  <sheetViews>
    <sheetView zoomScale="70" zoomScaleNormal="70" workbookViewId="0">
      <pane ySplit="1" topLeftCell="A2" activePane="bottomLeft" state="frozen"/>
      <selection pane="bottomLeft" activeCell="A2" sqref="A2"/>
    </sheetView>
  </sheetViews>
  <sheetFormatPr defaultRowHeight="15" x14ac:dyDescent="0.25"/>
  <cols>
    <col min="1" max="1" width="10.5703125" customWidth="1"/>
    <col min="2" max="2" width="55.85546875" customWidth="1"/>
    <col min="3" max="3" width="62.140625" customWidth="1"/>
    <col min="4" max="4" width="34.42578125" customWidth="1"/>
    <col min="5" max="5" width="9.140625" customWidth="1"/>
    <col min="6" max="6" width="11.140625" customWidth="1"/>
    <col min="7" max="7" width="20.28515625" customWidth="1"/>
    <col min="8" max="8" width="17.7109375" customWidth="1"/>
    <col min="9" max="9" width="15.5703125" customWidth="1"/>
    <col min="10" max="10" width="10.7109375" customWidth="1"/>
    <col min="11" max="11" width="20.85546875" customWidth="1"/>
    <col min="12" max="12" width="21.42578125" customWidth="1"/>
    <col min="13" max="13" width="16.7109375" customWidth="1"/>
    <col min="14" max="14" width="15.42578125" customWidth="1"/>
    <col min="15" max="15" width="11.7109375" customWidth="1"/>
    <col min="16" max="16" width="11.5703125" customWidth="1"/>
    <col min="17" max="17" width="17.140625" customWidth="1"/>
    <col min="18" max="18" width="18.5703125" customWidth="1"/>
  </cols>
  <sheetData>
    <row r="1" spans="1:47" ht="75" x14ac:dyDescent="0.25">
      <c r="A1" s="145" t="s">
        <v>12</v>
      </c>
      <c r="B1" s="145" t="s">
        <v>13</v>
      </c>
      <c r="C1" s="145" t="s">
        <v>14</v>
      </c>
      <c r="D1" s="145" t="s">
        <v>15</v>
      </c>
      <c r="E1" s="145" t="s">
        <v>16</v>
      </c>
      <c r="F1" s="145" t="s">
        <v>17</v>
      </c>
      <c r="G1" s="145" t="s">
        <v>18</v>
      </c>
      <c r="H1" s="145" t="s">
        <v>19</v>
      </c>
      <c r="I1" s="145" t="s">
        <v>20</v>
      </c>
      <c r="J1" s="145" t="s">
        <v>21</v>
      </c>
      <c r="K1" s="145" t="s">
        <v>22</v>
      </c>
      <c r="L1" s="145" t="s">
        <v>23</v>
      </c>
      <c r="M1" s="145" t="s">
        <v>24</v>
      </c>
      <c r="N1" s="145" t="s">
        <v>25</v>
      </c>
      <c r="O1" s="145" t="s">
        <v>26</v>
      </c>
      <c r="P1" s="145" t="s">
        <v>27</v>
      </c>
      <c r="Q1" s="145" t="s">
        <v>28</v>
      </c>
      <c r="R1" s="145" t="s">
        <v>29</v>
      </c>
    </row>
    <row r="2" spans="1:47" ht="28.5" x14ac:dyDescent="0.25">
      <c r="A2" s="34"/>
      <c r="B2" s="34" t="s">
        <v>515</v>
      </c>
      <c r="C2" s="34" t="s">
        <v>515</v>
      </c>
      <c r="D2" s="34" t="s">
        <v>516</v>
      </c>
      <c r="E2" s="34" t="s">
        <v>33</v>
      </c>
      <c r="F2" s="89" t="s">
        <v>33</v>
      </c>
      <c r="G2" s="34" t="s">
        <v>131</v>
      </c>
      <c r="H2" s="37">
        <v>79000</v>
      </c>
      <c r="I2" s="37"/>
      <c r="J2" s="34" t="s">
        <v>131</v>
      </c>
      <c r="K2" s="86" t="s">
        <v>517</v>
      </c>
      <c r="L2" s="38" t="s">
        <v>518</v>
      </c>
      <c r="M2" s="39" t="s">
        <v>519</v>
      </c>
      <c r="N2" s="74" t="s">
        <v>520</v>
      </c>
      <c r="O2" s="38" t="s">
        <v>233</v>
      </c>
      <c r="P2" s="38" t="s">
        <v>124</v>
      </c>
      <c r="Q2" s="41" t="s">
        <v>520</v>
      </c>
      <c r="R2" s="40" t="s">
        <v>521</v>
      </c>
    </row>
    <row r="3" spans="1:47" s="27" customFormat="1" ht="28.5" x14ac:dyDescent="0.25">
      <c r="A3" s="38"/>
      <c r="B3" s="38" t="s">
        <v>522</v>
      </c>
      <c r="C3" s="38" t="s">
        <v>522</v>
      </c>
      <c r="D3" s="38" t="s">
        <v>523</v>
      </c>
      <c r="E3" s="34" t="s">
        <v>33</v>
      </c>
      <c r="F3" s="38" t="s">
        <v>34</v>
      </c>
      <c r="G3" s="38" t="s">
        <v>285</v>
      </c>
      <c r="H3" s="73">
        <v>1475000</v>
      </c>
      <c r="I3" s="73">
        <v>4430000</v>
      </c>
      <c r="J3" s="34" t="s">
        <v>131</v>
      </c>
      <c r="K3" s="86" t="s">
        <v>517</v>
      </c>
      <c r="L3" s="86" t="s">
        <v>524</v>
      </c>
      <c r="M3" s="74">
        <v>43435</v>
      </c>
      <c r="N3" s="74">
        <v>45261</v>
      </c>
      <c r="O3" s="38" t="s">
        <v>525</v>
      </c>
      <c r="P3" s="38" t="s">
        <v>69</v>
      </c>
      <c r="Q3" s="74">
        <v>45261</v>
      </c>
      <c r="R3" s="40" t="s">
        <v>84</v>
      </c>
    </row>
    <row r="4" spans="1:47" s="27" customFormat="1" ht="28.5" x14ac:dyDescent="0.25">
      <c r="A4" s="38"/>
      <c r="B4" s="38" t="s">
        <v>526</v>
      </c>
      <c r="C4" s="38" t="s">
        <v>527</v>
      </c>
      <c r="D4" s="38" t="s">
        <v>528</v>
      </c>
      <c r="E4" s="34" t="s">
        <v>33</v>
      </c>
      <c r="F4" s="38" t="s">
        <v>34</v>
      </c>
      <c r="G4" s="38" t="s">
        <v>285</v>
      </c>
      <c r="H4" s="73">
        <v>2200000</v>
      </c>
      <c r="I4" s="73">
        <v>2200000</v>
      </c>
      <c r="J4" s="34" t="s">
        <v>131</v>
      </c>
      <c r="K4" s="86" t="s">
        <v>517</v>
      </c>
      <c r="L4" s="86" t="s">
        <v>524</v>
      </c>
      <c r="M4" s="74">
        <v>44652</v>
      </c>
      <c r="N4" s="74">
        <v>45016</v>
      </c>
      <c r="O4" s="38" t="s">
        <v>74</v>
      </c>
      <c r="P4" s="38" t="s">
        <v>69</v>
      </c>
      <c r="Q4" s="74">
        <v>45016</v>
      </c>
      <c r="R4" s="40" t="s">
        <v>84</v>
      </c>
    </row>
    <row r="5" spans="1:47" s="87" customFormat="1" ht="28.5" x14ac:dyDescent="0.2">
      <c r="A5" s="38"/>
      <c r="B5" s="38" t="s">
        <v>529</v>
      </c>
      <c r="C5" s="38" t="s">
        <v>529</v>
      </c>
      <c r="D5" s="38" t="s">
        <v>530</v>
      </c>
      <c r="E5" s="34" t="s">
        <v>33</v>
      </c>
      <c r="F5" s="38" t="s">
        <v>34</v>
      </c>
      <c r="G5" s="38" t="s">
        <v>285</v>
      </c>
      <c r="H5" s="73">
        <v>12500</v>
      </c>
      <c r="I5" s="73">
        <v>25000</v>
      </c>
      <c r="J5" s="34" t="s">
        <v>131</v>
      </c>
      <c r="K5" s="86" t="s">
        <v>517</v>
      </c>
      <c r="L5" s="86" t="s">
        <v>524</v>
      </c>
      <c r="M5" s="74">
        <v>44593</v>
      </c>
      <c r="N5" s="74">
        <v>45566</v>
      </c>
      <c r="O5" s="38" t="s">
        <v>531</v>
      </c>
      <c r="P5" s="38" t="s">
        <v>38</v>
      </c>
      <c r="Q5" s="74">
        <v>45566</v>
      </c>
      <c r="R5" s="40" t="s">
        <v>84</v>
      </c>
      <c r="S5" s="400"/>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row>
    <row r="6" spans="1:47" s="88" customFormat="1" ht="71.25" x14ac:dyDescent="0.25">
      <c r="A6" s="38"/>
      <c r="B6" s="38" t="s">
        <v>532</v>
      </c>
      <c r="C6" s="38" t="s">
        <v>532</v>
      </c>
      <c r="D6" s="38" t="s">
        <v>533</v>
      </c>
      <c r="E6" s="34" t="s">
        <v>33</v>
      </c>
      <c r="F6" s="38" t="s">
        <v>34</v>
      </c>
      <c r="G6" s="38" t="s">
        <v>285</v>
      </c>
      <c r="H6" s="73">
        <v>184094</v>
      </c>
      <c r="I6" s="73">
        <v>931765</v>
      </c>
      <c r="J6" s="34" t="s">
        <v>131</v>
      </c>
      <c r="K6" s="86" t="s">
        <v>517</v>
      </c>
      <c r="L6" s="86" t="s">
        <v>524</v>
      </c>
      <c r="M6" s="74">
        <v>43435</v>
      </c>
      <c r="N6" s="74">
        <v>45261</v>
      </c>
      <c r="O6" s="38" t="s">
        <v>525</v>
      </c>
      <c r="P6" s="38" t="s">
        <v>69</v>
      </c>
      <c r="Q6" s="74">
        <v>45261</v>
      </c>
      <c r="R6" s="40" t="s">
        <v>84</v>
      </c>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row>
    <row r="7" spans="1:47" s="27" customFormat="1" ht="28.5" x14ac:dyDescent="0.25">
      <c r="A7" s="38"/>
      <c r="B7" s="38" t="s">
        <v>534</v>
      </c>
      <c r="C7" s="38" t="s">
        <v>527</v>
      </c>
      <c r="D7" s="38" t="s">
        <v>535</v>
      </c>
      <c r="E7" s="34" t="s">
        <v>33</v>
      </c>
      <c r="F7" s="38" t="s">
        <v>34</v>
      </c>
      <c r="G7" s="38" t="s">
        <v>69</v>
      </c>
      <c r="H7" s="73" t="s">
        <v>536</v>
      </c>
      <c r="I7" s="73" t="s">
        <v>537</v>
      </c>
      <c r="J7" s="34" t="s">
        <v>131</v>
      </c>
      <c r="K7" s="86" t="s">
        <v>517</v>
      </c>
      <c r="L7" s="86" t="s">
        <v>524</v>
      </c>
      <c r="M7" s="74">
        <v>43556</v>
      </c>
      <c r="N7" s="74">
        <v>45382</v>
      </c>
      <c r="O7" s="38" t="s">
        <v>233</v>
      </c>
      <c r="P7" s="38" t="s">
        <v>538</v>
      </c>
      <c r="Q7" s="74">
        <v>45382</v>
      </c>
      <c r="R7" s="40" t="s">
        <v>84</v>
      </c>
    </row>
    <row r="8" spans="1:47" s="27" customFormat="1" ht="42.75" x14ac:dyDescent="0.25">
      <c r="A8" s="38"/>
      <c r="B8" s="38" t="s">
        <v>539</v>
      </c>
      <c r="C8" s="38" t="s">
        <v>539</v>
      </c>
      <c r="D8" s="38" t="s">
        <v>540</v>
      </c>
      <c r="E8" s="34" t="s">
        <v>33</v>
      </c>
      <c r="F8" s="38" t="s">
        <v>34</v>
      </c>
      <c r="G8" s="38" t="s">
        <v>285</v>
      </c>
      <c r="H8" s="73" t="s">
        <v>541</v>
      </c>
      <c r="I8" s="73">
        <v>300000</v>
      </c>
      <c r="J8" s="34" t="s">
        <v>131</v>
      </c>
      <c r="K8" s="86" t="s">
        <v>517</v>
      </c>
      <c r="L8" s="86" t="s">
        <v>524</v>
      </c>
      <c r="M8" s="113">
        <v>44716</v>
      </c>
      <c r="N8" s="74">
        <v>45812</v>
      </c>
      <c r="O8" s="38" t="s">
        <v>116</v>
      </c>
      <c r="P8" s="38" t="s">
        <v>542</v>
      </c>
      <c r="Q8" s="41">
        <v>44865</v>
      </c>
      <c r="R8" s="40" t="s">
        <v>84</v>
      </c>
    </row>
    <row r="9" spans="1:47" s="27" customFormat="1" ht="42.75" x14ac:dyDescent="0.25">
      <c r="A9" s="38"/>
      <c r="B9" s="38" t="s">
        <v>543</v>
      </c>
      <c r="C9" s="38" t="s">
        <v>544</v>
      </c>
      <c r="D9" s="38" t="s">
        <v>545</v>
      </c>
      <c r="E9" s="203" t="s">
        <v>33</v>
      </c>
      <c r="F9" s="38" t="s">
        <v>34</v>
      </c>
      <c r="G9" s="38" t="s">
        <v>285</v>
      </c>
      <c r="H9" s="73" t="s">
        <v>546</v>
      </c>
      <c r="I9" s="73">
        <v>180000</v>
      </c>
      <c r="J9" s="34" t="s">
        <v>131</v>
      </c>
      <c r="K9" s="86" t="s">
        <v>517</v>
      </c>
      <c r="L9" s="86" t="s">
        <v>524</v>
      </c>
      <c r="M9" s="113">
        <v>44716</v>
      </c>
      <c r="N9" s="74">
        <v>45812</v>
      </c>
      <c r="O9" s="38" t="s">
        <v>116</v>
      </c>
      <c r="P9" s="38" t="s">
        <v>542</v>
      </c>
      <c r="Q9" s="41">
        <v>44865</v>
      </c>
      <c r="R9" s="40" t="s">
        <v>84</v>
      </c>
    </row>
    <row r="10" spans="1:47" s="27" customFormat="1" ht="42.75" x14ac:dyDescent="0.25">
      <c r="A10" s="82"/>
      <c r="B10" s="38" t="s">
        <v>547</v>
      </c>
      <c r="C10" s="38" t="s">
        <v>548</v>
      </c>
      <c r="D10" s="38" t="s">
        <v>549</v>
      </c>
      <c r="E10" s="202" t="s">
        <v>33</v>
      </c>
      <c r="F10" s="38" t="s">
        <v>34</v>
      </c>
      <c r="G10" s="38" t="s">
        <v>285</v>
      </c>
      <c r="H10" s="73" t="s">
        <v>550</v>
      </c>
      <c r="I10" s="73">
        <v>150000</v>
      </c>
      <c r="J10" s="34" t="s">
        <v>131</v>
      </c>
      <c r="K10" s="86" t="s">
        <v>517</v>
      </c>
      <c r="L10" s="86" t="s">
        <v>524</v>
      </c>
      <c r="M10" s="74">
        <v>42095</v>
      </c>
      <c r="N10" s="74">
        <v>43190</v>
      </c>
      <c r="O10" s="38" t="s">
        <v>116</v>
      </c>
      <c r="P10" s="38" t="s">
        <v>551</v>
      </c>
      <c r="Q10" s="41">
        <v>44926</v>
      </c>
      <c r="R10" s="40" t="s">
        <v>84</v>
      </c>
    </row>
    <row r="11" spans="1:47" s="27" customFormat="1" ht="28.5" x14ac:dyDescent="0.25">
      <c r="A11" s="82"/>
      <c r="B11" s="38" t="s">
        <v>547</v>
      </c>
      <c r="C11" s="38" t="s">
        <v>552</v>
      </c>
      <c r="D11" s="38" t="s">
        <v>549</v>
      </c>
      <c r="E11" s="202" t="s">
        <v>33</v>
      </c>
      <c r="F11" s="38" t="s">
        <v>34</v>
      </c>
      <c r="G11" s="38" t="s">
        <v>69</v>
      </c>
      <c r="H11" s="73" t="s">
        <v>553</v>
      </c>
      <c r="I11" s="73">
        <v>150000</v>
      </c>
      <c r="J11" s="34" t="s">
        <v>131</v>
      </c>
      <c r="K11" s="86" t="s">
        <v>517</v>
      </c>
      <c r="L11" s="86" t="s">
        <v>524</v>
      </c>
      <c r="M11" s="74">
        <v>44716</v>
      </c>
      <c r="N11" s="74">
        <v>45812</v>
      </c>
      <c r="O11" s="38" t="s">
        <v>116</v>
      </c>
      <c r="P11" s="38" t="s">
        <v>554</v>
      </c>
      <c r="Q11" s="41">
        <v>44919</v>
      </c>
      <c r="R11" s="40" t="s">
        <v>84</v>
      </c>
    </row>
    <row r="12" spans="1:47" s="27" customFormat="1" ht="42.75" x14ac:dyDescent="0.25">
      <c r="A12" s="82"/>
      <c r="B12" s="38" t="s">
        <v>555</v>
      </c>
      <c r="C12" s="38" t="s">
        <v>555</v>
      </c>
      <c r="D12" s="38" t="s">
        <v>556</v>
      </c>
      <c r="E12" s="202" t="s">
        <v>33</v>
      </c>
      <c r="F12" s="89" t="s">
        <v>33</v>
      </c>
      <c r="G12" s="38" t="s">
        <v>285</v>
      </c>
      <c r="H12" s="73" t="s">
        <v>557</v>
      </c>
      <c r="I12" s="73" t="s">
        <v>558</v>
      </c>
      <c r="J12" s="34" t="s">
        <v>131</v>
      </c>
      <c r="K12" s="86" t="s">
        <v>517</v>
      </c>
      <c r="L12" s="86" t="s">
        <v>524</v>
      </c>
      <c r="M12" s="74"/>
      <c r="N12" s="74" t="s">
        <v>559</v>
      </c>
      <c r="O12" s="38" t="s">
        <v>116</v>
      </c>
      <c r="P12" s="38" t="s">
        <v>542</v>
      </c>
      <c r="Q12" s="41">
        <v>44888</v>
      </c>
      <c r="R12" s="40" t="s">
        <v>84</v>
      </c>
    </row>
    <row r="13" spans="1:47" s="27" customFormat="1" ht="28.5" x14ac:dyDescent="0.25">
      <c r="A13" s="82"/>
      <c r="B13" s="38" t="s">
        <v>560</v>
      </c>
      <c r="C13" s="38" t="s">
        <v>561</v>
      </c>
      <c r="D13" s="38" t="s">
        <v>562</v>
      </c>
      <c r="E13" s="202" t="s">
        <v>33</v>
      </c>
      <c r="F13" s="89" t="s">
        <v>33</v>
      </c>
      <c r="G13" s="38" t="s">
        <v>285</v>
      </c>
      <c r="H13" s="73">
        <v>20000</v>
      </c>
      <c r="I13" s="73">
        <v>52500</v>
      </c>
      <c r="J13" s="34" t="s">
        <v>131</v>
      </c>
      <c r="K13" s="86" t="s">
        <v>517</v>
      </c>
      <c r="L13" s="86" t="s">
        <v>524</v>
      </c>
      <c r="M13" s="74">
        <v>41730</v>
      </c>
      <c r="N13" s="74">
        <v>42824</v>
      </c>
      <c r="O13" s="38" t="s">
        <v>116</v>
      </c>
      <c r="P13" s="38" t="s">
        <v>69</v>
      </c>
      <c r="Q13" s="74">
        <v>45230</v>
      </c>
      <c r="R13" s="40" t="s">
        <v>84</v>
      </c>
    </row>
    <row r="14" spans="1:47" s="27" customFormat="1" ht="28.5" x14ac:dyDescent="0.25">
      <c r="A14" s="82"/>
      <c r="B14" s="38" t="s">
        <v>563</v>
      </c>
      <c r="C14" s="38" t="s">
        <v>564</v>
      </c>
      <c r="D14" s="38" t="s">
        <v>549</v>
      </c>
      <c r="E14" s="202" t="s">
        <v>33</v>
      </c>
      <c r="F14" s="38" t="s">
        <v>34</v>
      </c>
      <c r="G14" s="38" t="s">
        <v>285</v>
      </c>
      <c r="H14" s="73"/>
      <c r="I14" s="73" t="s">
        <v>565</v>
      </c>
      <c r="J14" s="34" t="s">
        <v>131</v>
      </c>
      <c r="K14" s="86" t="s">
        <v>517</v>
      </c>
      <c r="L14" s="86" t="s">
        <v>524</v>
      </c>
      <c r="M14" s="74">
        <v>42583</v>
      </c>
      <c r="N14" s="74">
        <v>43678</v>
      </c>
      <c r="O14" s="38" t="s">
        <v>566</v>
      </c>
      <c r="P14" s="38" t="s">
        <v>69</v>
      </c>
      <c r="Q14" s="74">
        <v>45047</v>
      </c>
      <c r="R14" s="40" t="s">
        <v>84</v>
      </c>
    </row>
    <row r="15" spans="1:47" s="27" customFormat="1" ht="42.75" x14ac:dyDescent="0.25">
      <c r="A15" s="38"/>
      <c r="B15" s="38" t="s">
        <v>567</v>
      </c>
      <c r="C15" s="38" t="s">
        <v>564</v>
      </c>
      <c r="D15" s="38" t="s">
        <v>549</v>
      </c>
      <c r="E15" s="202" t="s">
        <v>33</v>
      </c>
      <c r="F15" s="38" t="s">
        <v>34</v>
      </c>
      <c r="G15" s="38" t="s">
        <v>69</v>
      </c>
      <c r="H15" s="73"/>
      <c r="I15" s="73" t="s">
        <v>565</v>
      </c>
      <c r="J15" s="34" t="s">
        <v>131</v>
      </c>
      <c r="K15" s="86" t="s">
        <v>517</v>
      </c>
      <c r="L15" s="86" t="s">
        <v>524</v>
      </c>
      <c r="M15" s="74" t="s">
        <v>568</v>
      </c>
      <c r="N15" s="74" t="s">
        <v>569</v>
      </c>
      <c r="O15" s="38" t="s">
        <v>566</v>
      </c>
      <c r="P15" s="38" t="s">
        <v>542</v>
      </c>
      <c r="Q15" s="74">
        <v>45047</v>
      </c>
      <c r="R15" s="40" t="s">
        <v>84</v>
      </c>
    </row>
    <row r="16" spans="1:47" s="27" customFormat="1" ht="42.75" x14ac:dyDescent="0.25">
      <c r="A16" s="38"/>
      <c r="B16" s="38" t="s">
        <v>570</v>
      </c>
      <c r="C16" s="38" t="s">
        <v>570</v>
      </c>
      <c r="D16" s="38" t="s">
        <v>571</v>
      </c>
      <c r="E16" s="34" t="s">
        <v>33</v>
      </c>
      <c r="F16" s="38" t="s">
        <v>34</v>
      </c>
      <c r="G16" s="38" t="s">
        <v>69</v>
      </c>
      <c r="H16" s="73" t="s">
        <v>572</v>
      </c>
      <c r="I16" s="141" t="s">
        <v>573</v>
      </c>
      <c r="J16" s="81" t="s">
        <v>131</v>
      </c>
      <c r="K16" s="184" t="s">
        <v>517</v>
      </c>
      <c r="L16" s="184" t="s">
        <v>524</v>
      </c>
      <c r="M16" s="403">
        <v>44716</v>
      </c>
      <c r="N16" s="74">
        <v>45812</v>
      </c>
      <c r="O16" s="38" t="s">
        <v>266</v>
      </c>
      <c r="P16" s="38" t="s">
        <v>574</v>
      </c>
      <c r="Q16" s="74">
        <v>45017</v>
      </c>
      <c r="R16" s="40" t="s">
        <v>84</v>
      </c>
    </row>
    <row r="17" spans="1:90" s="27" customFormat="1" ht="28.5" x14ac:dyDescent="0.25">
      <c r="A17" s="38"/>
      <c r="B17" s="38" t="s">
        <v>575</v>
      </c>
      <c r="C17" s="38" t="s">
        <v>576</v>
      </c>
      <c r="D17" s="38" t="s">
        <v>577</v>
      </c>
      <c r="E17" s="34" t="s">
        <v>33</v>
      </c>
      <c r="F17" s="89" t="s">
        <v>33</v>
      </c>
      <c r="G17" s="38" t="s">
        <v>69</v>
      </c>
      <c r="H17" s="84">
        <v>8500</v>
      </c>
      <c r="I17" s="84">
        <v>83500</v>
      </c>
      <c r="J17" s="34" t="s">
        <v>131</v>
      </c>
      <c r="K17" s="447" t="s">
        <v>517</v>
      </c>
      <c r="L17" s="448" t="s">
        <v>524</v>
      </c>
      <c r="M17" s="74"/>
      <c r="N17" s="74"/>
      <c r="O17" s="74" t="s">
        <v>37</v>
      </c>
      <c r="P17" s="38"/>
      <c r="Q17" s="74">
        <v>45232</v>
      </c>
      <c r="R17" s="40"/>
    </row>
    <row r="18" spans="1:90" s="68" customFormat="1" ht="28.5" x14ac:dyDescent="0.25">
      <c r="A18" s="89"/>
      <c r="B18" s="89" t="s">
        <v>578</v>
      </c>
      <c r="C18" s="89" t="s">
        <v>579</v>
      </c>
      <c r="D18" s="89" t="s">
        <v>580</v>
      </c>
      <c r="E18" s="34" t="s">
        <v>33</v>
      </c>
      <c r="F18" s="89" t="s">
        <v>33</v>
      </c>
      <c r="G18" s="89" t="s">
        <v>69</v>
      </c>
      <c r="H18" s="90">
        <v>5000</v>
      </c>
      <c r="I18" s="90">
        <v>5000</v>
      </c>
      <c r="J18" s="34" t="s">
        <v>131</v>
      </c>
      <c r="K18" s="86" t="s">
        <v>517</v>
      </c>
      <c r="L18" s="86" t="s">
        <v>581</v>
      </c>
      <c r="M18" s="91">
        <v>43466</v>
      </c>
      <c r="N18" s="91">
        <v>44926</v>
      </c>
      <c r="O18" s="89" t="s">
        <v>124</v>
      </c>
      <c r="P18" s="89" t="s">
        <v>69</v>
      </c>
      <c r="Q18" s="91">
        <v>44927</v>
      </c>
      <c r="R18" s="92" t="s">
        <v>46</v>
      </c>
    </row>
    <row r="19" spans="1:90" s="68" customFormat="1" ht="28.5" x14ac:dyDescent="0.25">
      <c r="A19" s="89"/>
      <c r="B19" s="89" t="s">
        <v>582</v>
      </c>
      <c r="C19" s="89" t="s">
        <v>583</v>
      </c>
      <c r="D19" s="89" t="s">
        <v>584</v>
      </c>
      <c r="E19" s="34" t="s">
        <v>33</v>
      </c>
      <c r="F19" s="89" t="s">
        <v>33</v>
      </c>
      <c r="G19" s="89" t="s">
        <v>69</v>
      </c>
      <c r="H19" s="90">
        <v>5748</v>
      </c>
      <c r="I19" s="90">
        <v>17244</v>
      </c>
      <c r="J19" s="34" t="s">
        <v>131</v>
      </c>
      <c r="K19" s="86" t="s">
        <v>517</v>
      </c>
      <c r="L19" s="86" t="s">
        <v>581</v>
      </c>
      <c r="M19" s="91">
        <v>44287</v>
      </c>
      <c r="N19" s="91">
        <v>45382</v>
      </c>
      <c r="O19" s="89" t="s">
        <v>116</v>
      </c>
      <c r="P19" s="89"/>
      <c r="Q19" s="91">
        <v>45382</v>
      </c>
      <c r="R19" s="93" t="s">
        <v>55</v>
      </c>
    </row>
    <row r="20" spans="1:90" s="68" customFormat="1" ht="42.75" x14ac:dyDescent="0.25">
      <c r="A20" s="89"/>
      <c r="B20" s="89" t="s">
        <v>585</v>
      </c>
      <c r="C20" s="89" t="s">
        <v>586</v>
      </c>
      <c r="D20" s="89" t="s">
        <v>584</v>
      </c>
      <c r="E20" s="34" t="s">
        <v>33</v>
      </c>
      <c r="F20" s="89" t="s">
        <v>33</v>
      </c>
      <c r="G20" s="89" t="s">
        <v>69</v>
      </c>
      <c r="H20" s="90"/>
      <c r="I20" s="90">
        <v>51523</v>
      </c>
      <c r="J20" s="34" t="s">
        <v>131</v>
      </c>
      <c r="K20" s="86" t="s">
        <v>517</v>
      </c>
      <c r="L20" s="86" t="s">
        <v>581</v>
      </c>
      <c r="M20" s="91">
        <v>43525</v>
      </c>
      <c r="N20" s="91">
        <v>44317</v>
      </c>
      <c r="O20" s="89" t="s">
        <v>124</v>
      </c>
      <c r="P20" s="89" t="s">
        <v>587</v>
      </c>
      <c r="Q20" s="91">
        <v>45047</v>
      </c>
      <c r="R20" s="96" t="s">
        <v>588</v>
      </c>
    </row>
    <row r="21" spans="1:90" s="68" customFormat="1" ht="28.5" x14ac:dyDescent="0.25">
      <c r="A21" s="97"/>
      <c r="B21" s="97" t="s">
        <v>589</v>
      </c>
      <c r="C21" s="97" t="s">
        <v>590</v>
      </c>
      <c r="D21" s="97" t="s">
        <v>209</v>
      </c>
      <c r="E21" s="34" t="s">
        <v>33</v>
      </c>
      <c r="F21" s="38" t="s">
        <v>34</v>
      </c>
      <c r="G21" s="97" t="s">
        <v>69</v>
      </c>
      <c r="H21" s="98">
        <v>25478</v>
      </c>
      <c r="I21" s="98">
        <v>254780</v>
      </c>
      <c r="J21" s="34" t="s">
        <v>131</v>
      </c>
      <c r="K21" s="86" t="s">
        <v>517</v>
      </c>
      <c r="L21" s="86" t="s">
        <v>581</v>
      </c>
      <c r="M21" s="99">
        <v>43770</v>
      </c>
      <c r="N21" s="99">
        <v>47392</v>
      </c>
      <c r="O21" s="97" t="s">
        <v>228</v>
      </c>
      <c r="P21" s="97"/>
      <c r="Q21" s="99">
        <v>47392</v>
      </c>
      <c r="R21" s="100"/>
    </row>
    <row r="22" spans="1:90" s="147" customFormat="1" ht="28.5" x14ac:dyDescent="0.25">
      <c r="A22" s="185"/>
      <c r="B22" s="185" t="s">
        <v>591</v>
      </c>
      <c r="C22" s="185" t="s">
        <v>590</v>
      </c>
      <c r="D22" s="185" t="s">
        <v>209</v>
      </c>
      <c r="E22" s="34" t="s">
        <v>33</v>
      </c>
      <c r="F22" s="38" t="s">
        <v>34</v>
      </c>
      <c r="G22" s="185" t="s">
        <v>69</v>
      </c>
      <c r="H22" s="186">
        <v>63000</v>
      </c>
      <c r="I22" s="186">
        <v>630000</v>
      </c>
      <c r="J22" s="34" t="s">
        <v>131</v>
      </c>
      <c r="K22" s="86" t="s">
        <v>517</v>
      </c>
      <c r="L22" s="184" t="s">
        <v>581</v>
      </c>
      <c r="M22" s="187">
        <v>42586</v>
      </c>
      <c r="N22" s="187">
        <v>46237</v>
      </c>
      <c r="O22" s="185" t="s">
        <v>228</v>
      </c>
      <c r="P22" s="185"/>
      <c r="Q22" s="187">
        <v>46237</v>
      </c>
      <c r="R22" s="185"/>
      <c r="S22" s="68"/>
      <c r="T22" s="68"/>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68"/>
      <c r="BT22" s="68"/>
      <c r="BU22" s="68"/>
      <c r="BV22" s="68"/>
      <c r="BW22" s="68"/>
      <c r="BX22" s="68"/>
      <c r="BY22" s="68"/>
      <c r="BZ22" s="68"/>
      <c r="CA22" s="68"/>
      <c r="CB22" s="68"/>
      <c r="CC22" s="68"/>
      <c r="CD22" s="68"/>
      <c r="CE22" s="68"/>
      <c r="CF22" s="68"/>
      <c r="CG22" s="68"/>
      <c r="CH22" s="68"/>
      <c r="CI22" s="68"/>
      <c r="CJ22" s="68"/>
      <c r="CK22" s="68"/>
      <c r="CL22" s="188"/>
    </row>
    <row r="23" spans="1:90" s="27" customFormat="1" ht="28.5" x14ac:dyDescent="0.25">
      <c r="A23" s="32"/>
      <c r="B23" s="32" t="s">
        <v>522</v>
      </c>
      <c r="C23" s="32" t="s">
        <v>522</v>
      </c>
      <c r="D23" s="32" t="s">
        <v>523</v>
      </c>
      <c r="E23" s="38" t="s">
        <v>34</v>
      </c>
      <c r="F23" s="38" t="s">
        <v>34</v>
      </c>
      <c r="G23" s="185" t="s">
        <v>69</v>
      </c>
      <c r="H23" s="53">
        <v>1475000</v>
      </c>
      <c r="I23" s="53">
        <v>4430000</v>
      </c>
      <c r="J23" s="34" t="s">
        <v>131</v>
      </c>
      <c r="K23" s="86" t="s">
        <v>517</v>
      </c>
      <c r="L23" s="32" t="s">
        <v>592</v>
      </c>
      <c r="M23" s="32">
        <v>43435</v>
      </c>
      <c r="N23" s="32">
        <v>45261</v>
      </c>
      <c r="O23" s="32" t="s">
        <v>525</v>
      </c>
      <c r="P23" s="32" t="s">
        <v>69</v>
      </c>
      <c r="Q23" s="32">
        <v>45261</v>
      </c>
      <c r="R23" s="153" t="s">
        <v>84</v>
      </c>
    </row>
    <row r="24" spans="1:90" s="27" customFormat="1" ht="28.5" x14ac:dyDescent="0.25">
      <c r="A24" s="130"/>
      <c r="B24" s="130" t="s">
        <v>534</v>
      </c>
      <c r="C24" s="130" t="s">
        <v>527</v>
      </c>
      <c r="D24" s="130" t="s">
        <v>535</v>
      </c>
      <c r="E24" s="43" t="s">
        <v>34</v>
      </c>
      <c r="F24" s="43" t="s">
        <v>34</v>
      </c>
      <c r="G24" s="205" t="s">
        <v>69</v>
      </c>
      <c r="H24" s="131">
        <v>4000000</v>
      </c>
      <c r="I24" s="131">
        <v>20000000</v>
      </c>
      <c r="J24" s="34" t="s">
        <v>131</v>
      </c>
      <c r="K24" s="86" t="s">
        <v>517</v>
      </c>
      <c r="L24" s="130" t="s">
        <v>592</v>
      </c>
      <c r="M24" s="130">
        <v>43556</v>
      </c>
      <c r="N24" s="130">
        <v>45382</v>
      </c>
      <c r="O24" s="130" t="s">
        <v>233</v>
      </c>
      <c r="P24" s="130" t="s">
        <v>538</v>
      </c>
      <c r="Q24" s="130">
        <v>45382</v>
      </c>
      <c r="R24" s="154" t="s">
        <v>84</v>
      </c>
    </row>
    <row r="25" spans="1:90" s="27" customFormat="1" ht="28.5" x14ac:dyDescent="0.25">
      <c r="A25" s="72"/>
      <c r="B25" s="38" t="s">
        <v>593</v>
      </c>
      <c r="C25" s="38" t="s">
        <v>594</v>
      </c>
      <c r="D25" s="38" t="s">
        <v>595</v>
      </c>
      <c r="E25" s="89" t="s">
        <v>33</v>
      </c>
      <c r="F25" s="89" t="s">
        <v>33</v>
      </c>
      <c r="G25" s="38" t="s">
        <v>69</v>
      </c>
      <c r="H25" s="73">
        <v>40680</v>
      </c>
      <c r="I25" s="73"/>
      <c r="J25" s="38"/>
      <c r="K25" s="86" t="s">
        <v>517</v>
      </c>
      <c r="L25" s="86" t="s">
        <v>596</v>
      </c>
      <c r="M25" s="74">
        <v>43010</v>
      </c>
      <c r="N25" s="74">
        <v>43374</v>
      </c>
      <c r="O25" s="38" t="s">
        <v>74</v>
      </c>
      <c r="P25" s="38" t="s">
        <v>597</v>
      </c>
      <c r="Q25" s="74">
        <v>45200</v>
      </c>
      <c r="R25" s="92" t="s">
        <v>46</v>
      </c>
    </row>
    <row r="26" spans="1:90" s="27" customFormat="1" ht="28.5" x14ac:dyDescent="0.25">
      <c r="A26" s="94"/>
      <c r="B26" s="402" t="s">
        <v>598</v>
      </c>
      <c r="C26" s="402" t="s">
        <v>599</v>
      </c>
      <c r="D26" s="402" t="s">
        <v>600</v>
      </c>
      <c r="E26" s="402" t="s">
        <v>33</v>
      </c>
      <c r="F26" s="402" t="s">
        <v>33</v>
      </c>
      <c r="G26" s="402" t="s">
        <v>69</v>
      </c>
      <c r="H26" s="426">
        <v>8000</v>
      </c>
      <c r="I26" s="426">
        <v>8000</v>
      </c>
      <c r="J26" s="95"/>
      <c r="K26" s="86" t="s">
        <v>517</v>
      </c>
      <c r="L26" s="86" t="s">
        <v>596</v>
      </c>
      <c r="M26" s="401">
        <v>43221</v>
      </c>
      <c r="N26" s="401">
        <v>43585</v>
      </c>
      <c r="O26" s="402" t="s">
        <v>74</v>
      </c>
      <c r="P26" s="402" t="s">
        <v>38</v>
      </c>
      <c r="Q26" s="74">
        <v>45016</v>
      </c>
      <c r="R26" s="153" t="s">
        <v>84</v>
      </c>
    </row>
    <row r="27" spans="1:90" s="27" customFormat="1" ht="28.5" x14ac:dyDescent="0.25">
      <c r="A27" s="72"/>
      <c r="B27" s="402" t="s">
        <v>601</v>
      </c>
      <c r="C27" s="402" t="s">
        <v>602</v>
      </c>
      <c r="D27" s="402" t="s">
        <v>577</v>
      </c>
      <c r="E27" s="402" t="s">
        <v>33</v>
      </c>
      <c r="F27" s="402" t="s">
        <v>33</v>
      </c>
      <c r="G27" s="402" t="s">
        <v>69</v>
      </c>
      <c r="H27" s="426">
        <v>97567</v>
      </c>
      <c r="I27" s="426">
        <v>97567</v>
      </c>
      <c r="J27" s="40"/>
      <c r="K27" s="86" t="s">
        <v>517</v>
      </c>
      <c r="L27" s="86" t="s">
        <v>596</v>
      </c>
      <c r="M27" s="403">
        <v>34862</v>
      </c>
      <c r="N27" s="74" t="s">
        <v>603</v>
      </c>
      <c r="O27" s="74" t="s">
        <v>604</v>
      </c>
      <c r="P27" s="402" t="s">
        <v>38</v>
      </c>
      <c r="Q27" s="74">
        <v>45089</v>
      </c>
      <c r="R27" s="92" t="s">
        <v>605</v>
      </c>
    </row>
    <row r="28" spans="1:90" ht="57" x14ac:dyDescent="0.25">
      <c r="A28" s="127"/>
      <c r="B28" s="127" t="s">
        <v>606</v>
      </c>
      <c r="C28" s="127" t="s">
        <v>607</v>
      </c>
      <c r="D28" s="127" t="s">
        <v>608</v>
      </c>
      <c r="E28" s="122" t="s">
        <v>34</v>
      </c>
      <c r="F28" s="122" t="s">
        <v>34</v>
      </c>
      <c r="G28" s="185" t="s">
        <v>69</v>
      </c>
      <c r="H28" s="204">
        <v>1225375.9087760497</v>
      </c>
      <c r="I28" s="204">
        <v>12250000</v>
      </c>
      <c r="J28" s="34" t="s">
        <v>131</v>
      </c>
      <c r="K28" s="86" t="s">
        <v>517</v>
      </c>
      <c r="L28" s="127" t="s">
        <v>609</v>
      </c>
      <c r="M28" s="127">
        <v>41699</v>
      </c>
      <c r="N28" s="70">
        <v>45350</v>
      </c>
      <c r="O28" s="127" t="s">
        <v>233</v>
      </c>
      <c r="P28" s="127" t="s">
        <v>228</v>
      </c>
      <c r="Q28" s="127">
        <v>45350</v>
      </c>
      <c r="R28" s="339" t="s">
        <v>610</v>
      </c>
    </row>
    <row r="29" spans="1:90" ht="71.25" x14ac:dyDescent="0.25">
      <c r="A29" s="14"/>
      <c r="B29" s="14" t="s">
        <v>611</v>
      </c>
      <c r="C29" s="14" t="s">
        <v>611</v>
      </c>
      <c r="D29" s="14" t="s">
        <v>612</v>
      </c>
      <c r="E29" s="89" t="s">
        <v>33</v>
      </c>
      <c r="F29" s="89" t="s">
        <v>33</v>
      </c>
      <c r="G29" s="185" t="s">
        <v>69</v>
      </c>
      <c r="H29" s="159" t="s">
        <v>613</v>
      </c>
      <c r="I29" s="71" t="s">
        <v>614</v>
      </c>
      <c r="J29" s="34" t="s">
        <v>131</v>
      </c>
      <c r="K29" s="86" t="s">
        <v>517</v>
      </c>
      <c r="L29" s="14" t="s">
        <v>615</v>
      </c>
      <c r="M29" s="70">
        <v>44197</v>
      </c>
      <c r="N29" s="70" t="s">
        <v>616</v>
      </c>
      <c r="O29" s="35" t="s">
        <v>116</v>
      </c>
      <c r="P29" s="35"/>
      <c r="Q29" s="359" t="s">
        <v>616</v>
      </c>
      <c r="R29" s="209" t="s">
        <v>76</v>
      </c>
    </row>
    <row r="30" spans="1:90" ht="42.75" x14ac:dyDescent="0.25">
      <c r="A30" s="42"/>
      <c r="B30" s="42" t="s">
        <v>617</v>
      </c>
      <c r="C30" s="42" t="s">
        <v>617</v>
      </c>
      <c r="D30" s="14" t="s">
        <v>618</v>
      </c>
      <c r="E30" s="89" t="s">
        <v>33</v>
      </c>
      <c r="F30" s="122" t="s">
        <v>34</v>
      </c>
      <c r="G30" s="185" t="s">
        <v>69</v>
      </c>
      <c r="H30" s="75">
        <v>249999</v>
      </c>
      <c r="I30" s="75"/>
      <c r="J30" s="34" t="s">
        <v>131</v>
      </c>
      <c r="K30" s="86" t="s">
        <v>517</v>
      </c>
      <c r="L30" s="14" t="s">
        <v>615</v>
      </c>
      <c r="M30" s="76">
        <v>44110</v>
      </c>
      <c r="N30" s="207" t="s">
        <v>619</v>
      </c>
      <c r="O30" s="119" t="s">
        <v>69</v>
      </c>
      <c r="P30" s="337" t="s">
        <v>620</v>
      </c>
      <c r="Q30" s="338">
        <v>44882</v>
      </c>
      <c r="R30" s="340" t="s">
        <v>76</v>
      </c>
    </row>
    <row r="31" spans="1:90" ht="29.25" x14ac:dyDescent="0.25">
      <c r="A31" s="32"/>
      <c r="B31" s="32" t="s">
        <v>621</v>
      </c>
      <c r="C31" s="32" t="s">
        <v>622</v>
      </c>
      <c r="D31" s="32" t="s">
        <v>623</v>
      </c>
      <c r="E31" s="156" t="s">
        <v>34</v>
      </c>
      <c r="F31" s="156" t="s">
        <v>34</v>
      </c>
      <c r="G31" s="32" t="s">
        <v>69</v>
      </c>
      <c r="H31" s="53">
        <v>4100000</v>
      </c>
      <c r="I31" s="53">
        <v>32666243</v>
      </c>
      <c r="J31" s="34" t="s">
        <v>131</v>
      </c>
      <c r="K31" s="86" t="s">
        <v>517</v>
      </c>
      <c r="L31" s="32" t="s">
        <v>624</v>
      </c>
      <c r="M31" s="32">
        <v>42534</v>
      </c>
      <c r="N31" s="336">
        <v>45455</v>
      </c>
      <c r="O31" s="127" t="s">
        <v>625</v>
      </c>
      <c r="P31" s="339" t="s">
        <v>625</v>
      </c>
      <c r="Q31" s="127">
        <v>45455</v>
      </c>
      <c r="R31" s="307" t="s">
        <v>84</v>
      </c>
    </row>
    <row r="32" spans="1:90" ht="29.25" x14ac:dyDescent="0.25">
      <c r="A32" s="28"/>
      <c r="B32" s="331" t="s">
        <v>626</v>
      </c>
      <c r="C32" s="307" t="s">
        <v>627</v>
      </c>
      <c r="D32" s="307" t="s">
        <v>628</v>
      </c>
      <c r="E32" s="89" t="s">
        <v>33</v>
      </c>
      <c r="F32" s="156" t="s">
        <v>34</v>
      </c>
      <c r="G32" s="32" t="s">
        <v>69</v>
      </c>
      <c r="H32" s="53">
        <v>126230</v>
      </c>
      <c r="I32" s="53">
        <v>964985</v>
      </c>
      <c r="J32" s="34" t="s">
        <v>131</v>
      </c>
      <c r="K32" s="86" t="s">
        <v>517</v>
      </c>
      <c r="L32" s="133" t="s">
        <v>624</v>
      </c>
      <c r="M32" s="343">
        <v>42534</v>
      </c>
      <c r="N32" s="343">
        <v>45455</v>
      </c>
      <c r="O32" s="133" t="s">
        <v>625</v>
      </c>
      <c r="P32" s="344" t="s">
        <v>625</v>
      </c>
      <c r="Q32" s="335">
        <v>45455</v>
      </c>
      <c r="R32" s="332" t="s">
        <v>84</v>
      </c>
    </row>
    <row r="33" spans="1:18" ht="29.25" x14ac:dyDescent="0.25">
      <c r="A33" s="28"/>
      <c r="B33" s="331" t="s">
        <v>629</v>
      </c>
      <c r="C33" s="307" t="s">
        <v>630</v>
      </c>
      <c r="D33" s="307" t="s">
        <v>623</v>
      </c>
      <c r="E33" s="156" t="s">
        <v>34</v>
      </c>
      <c r="F33" s="89" t="s">
        <v>33</v>
      </c>
      <c r="G33" s="32" t="s">
        <v>69</v>
      </c>
      <c r="H33" s="308">
        <v>28175</v>
      </c>
      <c r="J33" s="34" t="s">
        <v>131</v>
      </c>
      <c r="K33" s="86" t="s">
        <v>517</v>
      </c>
      <c r="L33" s="307" t="s">
        <v>624</v>
      </c>
      <c r="M33" s="310">
        <v>43191</v>
      </c>
      <c r="N33" s="346">
        <v>43556</v>
      </c>
      <c r="O33" s="133" t="s">
        <v>303</v>
      </c>
      <c r="P33" s="185" t="s">
        <v>38</v>
      </c>
      <c r="Q33" s="310">
        <v>45383</v>
      </c>
      <c r="R33" s="332"/>
    </row>
    <row r="34" spans="1:18" ht="28.5" x14ac:dyDescent="0.25">
      <c r="A34" s="106"/>
      <c r="B34" s="89" t="s">
        <v>631</v>
      </c>
      <c r="C34" s="89" t="s">
        <v>631</v>
      </c>
      <c r="D34" s="93" t="s">
        <v>632</v>
      </c>
      <c r="E34" s="89" t="s">
        <v>33</v>
      </c>
      <c r="F34" s="89" t="s">
        <v>33</v>
      </c>
      <c r="G34" s="214" t="s">
        <v>69</v>
      </c>
      <c r="H34" s="90">
        <v>23000</v>
      </c>
      <c r="I34" s="89"/>
      <c r="J34" s="34" t="s">
        <v>131</v>
      </c>
      <c r="K34" s="86" t="s">
        <v>517</v>
      </c>
      <c r="L34" s="38" t="s">
        <v>633</v>
      </c>
      <c r="M34" s="91">
        <v>41835</v>
      </c>
      <c r="N34" s="107">
        <v>44764</v>
      </c>
      <c r="O34" s="93" t="s">
        <v>303</v>
      </c>
      <c r="P34" s="185" t="s">
        <v>38</v>
      </c>
      <c r="Q34" s="345">
        <v>45122</v>
      </c>
      <c r="R34" s="341" t="s">
        <v>55</v>
      </c>
    </row>
    <row r="35" spans="1:18" ht="42.75" x14ac:dyDescent="0.25">
      <c r="A35" s="105"/>
      <c r="B35" s="38" t="s">
        <v>634</v>
      </c>
      <c r="C35" s="38" t="s">
        <v>634</v>
      </c>
      <c r="D35" s="40" t="s">
        <v>635</v>
      </c>
      <c r="E35" s="89" t="s">
        <v>33</v>
      </c>
      <c r="F35" s="97" t="s">
        <v>33</v>
      </c>
      <c r="G35" s="333" t="s">
        <v>69</v>
      </c>
      <c r="H35" s="38" t="s">
        <v>93</v>
      </c>
      <c r="I35" s="38"/>
      <c r="J35" s="34" t="s">
        <v>131</v>
      </c>
      <c r="K35" s="86" t="s">
        <v>517</v>
      </c>
      <c r="L35" s="38" t="s">
        <v>633</v>
      </c>
      <c r="M35" s="74">
        <v>41835</v>
      </c>
      <c r="N35" s="38" t="s">
        <v>636</v>
      </c>
      <c r="O35" s="93" t="s">
        <v>303</v>
      </c>
      <c r="P35" s="122" t="s">
        <v>636</v>
      </c>
      <c r="Q35" s="187">
        <v>45122</v>
      </c>
      <c r="R35" s="132" t="s">
        <v>55</v>
      </c>
    </row>
    <row r="36" spans="1:18" ht="29.25" x14ac:dyDescent="0.25">
      <c r="A36" s="306" t="s">
        <v>473</v>
      </c>
      <c r="B36" s="291" t="s">
        <v>637</v>
      </c>
      <c r="C36" s="290" t="s">
        <v>638</v>
      </c>
      <c r="D36" s="307" t="s">
        <v>639</v>
      </c>
      <c r="E36" s="89" t="s">
        <v>33</v>
      </c>
      <c r="F36" s="97" t="s">
        <v>33</v>
      </c>
      <c r="G36" s="333" t="s">
        <v>69</v>
      </c>
      <c r="H36" s="308">
        <v>12000</v>
      </c>
      <c r="I36" s="308">
        <v>36000</v>
      </c>
      <c r="J36" s="34" t="s">
        <v>131</v>
      </c>
      <c r="K36" s="86" t="s">
        <v>517</v>
      </c>
      <c r="L36" s="307" t="s">
        <v>640</v>
      </c>
      <c r="M36" s="310">
        <v>43742</v>
      </c>
      <c r="N36" s="310">
        <v>44837</v>
      </c>
      <c r="O36" s="332" t="s">
        <v>641</v>
      </c>
      <c r="P36" s="331" t="s">
        <v>38</v>
      </c>
      <c r="Q36" s="310">
        <v>45202</v>
      </c>
      <c r="R36" s="132" t="s">
        <v>55</v>
      </c>
    </row>
    <row r="37" spans="1:18" ht="29.25" x14ac:dyDescent="0.25">
      <c r="A37" s="311" t="s">
        <v>473</v>
      </c>
      <c r="B37" s="312" t="s">
        <v>642</v>
      </c>
      <c r="C37" s="312" t="s">
        <v>643</v>
      </c>
      <c r="D37" s="313" t="s">
        <v>644</v>
      </c>
      <c r="E37" s="89" t="s">
        <v>33</v>
      </c>
      <c r="F37" s="97" t="s">
        <v>33</v>
      </c>
      <c r="G37" s="333" t="s">
        <v>69</v>
      </c>
      <c r="H37" s="314">
        <v>23000</v>
      </c>
      <c r="I37" s="314">
        <v>69000</v>
      </c>
      <c r="J37" s="34" t="s">
        <v>131</v>
      </c>
      <c r="K37" s="86" t="s">
        <v>517</v>
      </c>
      <c r="L37" s="313" t="s">
        <v>640</v>
      </c>
      <c r="M37" s="315">
        <v>43739</v>
      </c>
      <c r="N37" s="315">
        <v>44834</v>
      </c>
      <c r="O37" s="317" t="s">
        <v>641</v>
      </c>
      <c r="P37" s="331" t="s">
        <v>38</v>
      </c>
      <c r="Q37" s="315">
        <v>45199</v>
      </c>
      <c r="R37" s="132" t="s">
        <v>55</v>
      </c>
    </row>
    <row r="38" spans="1:18" ht="29.25" x14ac:dyDescent="0.25">
      <c r="A38" s="311" t="s">
        <v>473</v>
      </c>
      <c r="B38" s="312" t="s">
        <v>645</v>
      </c>
      <c r="C38" s="316" t="s">
        <v>646</v>
      </c>
      <c r="D38" s="313" t="s">
        <v>644</v>
      </c>
      <c r="E38" s="89" t="s">
        <v>33</v>
      </c>
      <c r="F38" s="97" t="s">
        <v>33</v>
      </c>
      <c r="G38" s="333" t="s">
        <v>69</v>
      </c>
      <c r="H38" s="314">
        <v>23000</v>
      </c>
      <c r="I38" s="313" t="s">
        <v>473</v>
      </c>
      <c r="J38" s="34" t="s">
        <v>131</v>
      </c>
      <c r="K38" s="86" t="s">
        <v>517</v>
      </c>
      <c r="L38" s="313" t="s">
        <v>640</v>
      </c>
      <c r="M38" s="315">
        <v>43475</v>
      </c>
      <c r="N38" s="315">
        <v>44834</v>
      </c>
      <c r="O38" s="317" t="s">
        <v>641</v>
      </c>
      <c r="P38" s="331" t="s">
        <v>38</v>
      </c>
      <c r="Q38" s="315">
        <v>45199</v>
      </c>
      <c r="R38" s="132" t="s">
        <v>55</v>
      </c>
    </row>
    <row r="39" spans="1:18" ht="29.25" x14ac:dyDescent="0.25">
      <c r="A39" s="311" t="s">
        <v>473</v>
      </c>
      <c r="B39" s="317" t="s">
        <v>647</v>
      </c>
      <c r="C39" s="291" t="s">
        <v>648</v>
      </c>
      <c r="D39" s="313" t="s">
        <v>644</v>
      </c>
      <c r="E39" s="89" t="s">
        <v>33</v>
      </c>
      <c r="F39" s="97" t="s">
        <v>33</v>
      </c>
      <c r="G39" s="333" t="s">
        <v>69</v>
      </c>
      <c r="H39" s="314">
        <v>10614</v>
      </c>
      <c r="I39" s="313" t="s">
        <v>473</v>
      </c>
      <c r="J39" s="34" t="s">
        <v>131</v>
      </c>
      <c r="K39" s="86" t="s">
        <v>517</v>
      </c>
      <c r="L39" s="313" t="s">
        <v>640</v>
      </c>
      <c r="M39" s="315">
        <v>43475</v>
      </c>
      <c r="N39" s="313" t="s">
        <v>649</v>
      </c>
      <c r="O39" s="317" t="s">
        <v>641</v>
      </c>
      <c r="P39" s="331" t="s">
        <v>38</v>
      </c>
      <c r="Q39" s="315">
        <v>45199</v>
      </c>
      <c r="R39" s="132" t="s">
        <v>55</v>
      </c>
    </row>
    <row r="40" spans="1:18" ht="28.5" x14ac:dyDescent="0.25">
      <c r="A40" s="311" t="s">
        <v>473</v>
      </c>
      <c r="B40" s="313" t="s">
        <v>650</v>
      </c>
      <c r="C40" s="313" t="s">
        <v>651</v>
      </c>
      <c r="D40" s="313" t="s">
        <v>652</v>
      </c>
      <c r="E40" s="89" t="s">
        <v>33</v>
      </c>
      <c r="F40" s="97" t="s">
        <v>33</v>
      </c>
      <c r="G40" s="333" t="s">
        <v>69</v>
      </c>
      <c r="H40" s="314">
        <v>84000</v>
      </c>
      <c r="I40" s="314">
        <v>84000</v>
      </c>
      <c r="J40" s="34" t="s">
        <v>131</v>
      </c>
      <c r="K40" s="86" t="s">
        <v>517</v>
      </c>
      <c r="L40" s="313" t="s">
        <v>640</v>
      </c>
      <c r="M40" s="315">
        <v>44470</v>
      </c>
      <c r="N40" s="315">
        <v>44834</v>
      </c>
      <c r="O40" s="317" t="s">
        <v>653</v>
      </c>
      <c r="P40" s="331" t="s">
        <v>653</v>
      </c>
      <c r="Q40" s="335">
        <v>45199</v>
      </c>
      <c r="R40" s="342"/>
    </row>
    <row r="41" spans="1:18" ht="29.25" x14ac:dyDescent="0.25">
      <c r="A41" s="311" t="s">
        <v>473</v>
      </c>
      <c r="B41" s="313" t="s">
        <v>654</v>
      </c>
      <c r="C41" s="313" t="s">
        <v>655</v>
      </c>
      <c r="D41" s="313" t="s">
        <v>652</v>
      </c>
      <c r="E41" s="89" t="s">
        <v>33</v>
      </c>
      <c r="F41" s="97" t="s">
        <v>33</v>
      </c>
      <c r="G41" s="333" t="s">
        <v>69</v>
      </c>
      <c r="H41" s="314">
        <v>39000</v>
      </c>
      <c r="I41" s="319">
        <v>78000</v>
      </c>
      <c r="J41" s="34" t="s">
        <v>131</v>
      </c>
      <c r="K41" s="86" t="s">
        <v>517</v>
      </c>
      <c r="L41" s="313" t="s">
        <v>640</v>
      </c>
      <c r="M41" s="315">
        <v>44468</v>
      </c>
      <c r="N41" s="315">
        <v>45199</v>
      </c>
      <c r="O41" s="317" t="s">
        <v>656</v>
      </c>
      <c r="P41" s="331" t="s">
        <v>473</v>
      </c>
      <c r="Q41" s="335">
        <v>45199</v>
      </c>
      <c r="R41" s="342"/>
    </row>
    <row r="42" spans="1:18" ht="29.25" x14ac:dyDescent="0.25">
      <c r="A42" s="311" t="s">
        <v>473</v>
      </c>
      <c r="B42" s="313" t="s">
        <v>657</v>
      </c>
      <c r="C42" s="313" t="s">
        <v>658</v>
      </c>
      <c r="D42" s="313" t="s">
        <v>659</v>
      </c>
      <c r="E42" s="89" t="s">
        <v>33</v>
      </c>
      <c r="F42" s="97" t="s">
        <v>33</v>
      </c>
      <c r="G42" s="333" t="s">
        <v>69</v>
      </c>
      <c r="H42" s="320">
        <v>23805</v>
      </c>
      <c r="I42" s="321">
        <v>23805</v>
      </c>
      <c r="J42" s="34" t="s">
        <v>131</v>
      </c>
      <c r="K42" s="86" t="s">
        <v>517</v>
      </c>
      <c r="L42" s="313" t="s">
        <v>640</v>
      </c>
      <c r="M42" s="315">
        <v>44104</v>
      </c>
      <c r="N42" s="315">
        <v>44469</v>
      </c>
      <c r="O42" s="317" t="s">
        <v>660</v>
      </c>
      <c r="P42" s="331" t="s">
        <v>38</v>
      </c>
      <c r="Q42" s="335">
        <v>45229</v>
      </c>
      <c r="R42" s="342"/>
    </row>
    <row r="43" spans="1:18" ht="30" x14ac:dyDescent="0.25">
      <c r="A43" s="311" t="s">
        <v>473</v>
      </c>
      <c r="B43" s="316" t="s">
        <v>661</v>
      </c>
      <c r="C43" s="313" t="s">
        <v>662</v>
      </c>
      <c r="D43" s="313" t="s">
        <v>663</v>
      </c>
      <c r="E43" s="89" t="s">
        <v>33</v>
      </c>
      <c r="F43" s="97" t="s">
        <v>33</v>
      </c>
      <c r="G43" s="333" t="s">
        <v>69</v>
      </c>
      <c r="H43" s="308">
        <v>32000</v>
      </c>
      <c r="I43" s="314">
        <v>64000</v>
      </c>
      <c r="J43" s="34" t="s">
        <v>131</v>
      </c>
      <c r="K43" s="86" t="s">
        <v>517</v>
      </c>
      <c r="L43" s="313" t="s">
        <v>640</v>
      </c>
      <c r="M43" s="315">
        <v>43739</v>
      </c>
      <c r="N43" s="315">
        <v>44469</v>
      </c>
      <c r="O43" s="317" t="s">
        <v>656</v>
      </c>
      <c r="P43" s="331" t="s">
        <v>664</v>
      </c>
      <c r="Q43" s="360">
        <v>44925</v>
      </c>
      <c r="R43" s="381" t="s">
        <v>665</v>
      </c>
    </row>
    <row r="44" spans="1:18" ht="57.75" x14ac:dyDescent="0.25">
      <c r="A44" s="311" t="s">
        <v>473</v>
      </c>
      <c r="B44" s="313" t="s">
        <v>666</v>
      </c>
      <c r="C44" s="313" t="s">
        <v>667</v>
      </c>
      <c r="D44" s="313" t="s">
        <v>668</v>
      </c>
      <c r="E44" s="89" t="s">
        <v>33</v>
      </c>
      <c r="F44" s="97" t="s">
        <v>33</v>
      </c>
      <c r="G44" s="333" t="s">
        <v>69</v>
      </c>
      <c r="H44" s="313" t="s">
        <v>669</v>
      </c>
      <c r="I44" s="314">
        <v>21000</v>
      </c>
      <c r="J44" s="34" t="s">
        <v>131</v>
      </c>
      <c r="K44" s="86" t="s">
        <v>517</v>
      </c>
      <c r="L44" s="313" t="s">
        <v>640</v>
      </c>
      <c r="M44" s="315">
        <v>44488</v>
      </c>
      <c r="N44" s="315">
        <v>44852</v>
      </c>
      <c r="O44" s="317" t="s">
        <v>660</v>
      </c>
      <c r="P44" s="331" t="s">
        <v>38</v>
      </c>
      <c r="Q44" s="315">
        <v>45217</v>
      </c>
      <c r="R44" s="381" t="s">
        <v>670</v>
      </c>
    </row>
    <row r="45" spans="1:18" ht="28.5" x14ac:dyDescent="0.25">
      <c r="A45" s="311" t="s">
        <v>473</v>
      </c>
      <c r="B45" s="313" t="s">
        <v>671</v>
      </c>
      <c r="C45" s="313" t="s">
        <v>672</v>
      </c>
      <c r="D45" s="318" t="s">
        <v>673</v>
      </c>
      <c r="E45" s="89" t="s">
        <v>33</v>
      </c>
      <c r="F45" s="97" t="s">
        <v>33</v>
      </c>
      <c r="G45" s="333" t="s">
        <v>69</v>
      </c>
      <c r="H45" s="314">
        <v>926</v>
      </c>
      <c r="I45" s="314">
        <v>2778</v>
      </c>
      <c r="J45" s="34" t="s">
        <v>131</v>
      </c>
      <c r="K45" s="86" t="s">
        <v>517</v>
      </c>
      <c r="L45" s="313" t="s">
        <v>640</v>
      </c>
      <c r="M45" s="315">
        <v>43804</v>
      </c>
      <c r="N45" s="315">
        <v>44169</v>
      </c>
      <c r="O45" s="317" t="s">
        <v>660</v>
      </c>
      <c r="P45" s="142"/>
      <c r="Q45" s="360">
        <v>44899</v>
      </c>
      <c r="R45" s="342"/>
    </row>
    <row r="46" spans="1:18" ht="30" x14ac:dyDescent="0.25">
      <c r="A46" s="311" t="s">
        <v>473</v>
      </c>
      <c r="B46" s="313" t="s">
        <v>674</v>
      </c>
      <c r="C46" s="317" t="s">
        <v>675</v>
      </c>
      <c r="D46" s="291" t="s">
        <v>676</v>
      </c>
      <c r="E46" s="89" t="s">
        <v>33</v>
      </c>
      <c r="F46" s="97" t="s">
        <v>33</v>
      </c>
      <c r="G46" s="333" t="s">
        <v>69</v>
      </c>
      <c r="H46" s="314">
        <v>7400</v>
      </c>
      <c r="I46" s="314">
        <v>7400</v>
      </c>
      <c r="J46" s="34" t="s">
        <v>131</v>
      </c>
      <c r="K46" s="86" t="s">
        <v>517</v>
      </c>
      <c r="L46" s="313" t="s">
        <v>640</v>
      </c>
      <c r="M46" s="387">
        <v>44287</v>
      </c>
      <c r="N46" s="315">
        <v>44651</v>
      </c>
      <c r="O46" s="317" t="s">
        <v>660</v>
      </c>
      <c r="P46" s="160" t="s">
        <v>677</v>
      </c>
      <c r="Q46" s="335">
        <v>45016</v>
      </c>
      <c r="R46" s="342"/>
    </row>
    <row r="47" spans="1:18" ht="29.25" x14ac:dyDescent="0.25">
      <c r="A47" s="322" t="s">
        <v>473</v>
      </c>
      <c r="B47" s="318" t="s">
        <v>678</v>
      </c>
      <c r="C47" s="318" t="s">
        <v>679</v>
      </c>
      <c r="D47" s="316" t="s">
        <v>680</v>
      </c>
      <c r="E47" s="89" t="s">
        <v>33</v>
      </c>
      <c r="F47" s="97" t="s">
        <v>33</v>
      </c>
      <c r="G47" s="333" t="s">
        <v>69</v>
      </c>
      <c r="H47" s="319">
        <v>570</v>
      </c>
      <c r="I47" s="319">
        <v>570</v>
      </c>
      <c r="J47" s="34" t="s">
        <v>131</v>
      </c>
      <c r="K47" s="86" t="s">
        <v>517</v>
      </c>
      <c r="L47" s="313" t="s">
        <v>640</v>
      </c>
      <c r="M47" s="388" t="s">
        <v>681</v>
      </c>
      <c r="N47" s="323">
        <v>44834</v>
      </c>
      <c r="O47" s="324" t="s">
        <v>660</v>
      </c>
      <c r="P47" s="331" t="s">
        <v>38</v>
      </c>
      <c r="Q47" s="335">
        <v>45199</v>
      </c>
      <c r="R47" s="342"/>
    </row>
    <row r="48" spans="1:18" ht="28.5" x14ac:dyDescent="0.25">
      <c r="A48" s="325" t="s">
        <v>473</v>
      </c>
      <c r="B48" s="309" t="s">
        <v>682</v>
      </c>
      <c r="C48" s="309" t="s">
        <v>683</v>
      </c>
      <c r="D48" s="326" t="s">
        <v>684</v>
      </c>
      <c r="E48" s="89" t="s">
        <v>33</v>
      </c>
      <c r="F48" s="97" t="s">
        <v>33</v>
      </c>
      <c r="G48" s="333" t="s">
        <v>69</v>
      </c>
      <c r="H48" s="327">
        <v>30600</v>
      </c>
      <c r="I48" s="327">
        <v>30600</v>
      </c>
      <c r="J48" s="34" t="s">
        <v>131</v>
      </c>
      <c r="K48" s="86" t="s">
        <v>517</v>
      </c>
      <c r="L48" s="313" t="s">
        <v>640</v>
      </c>
      <c r="M48" s="389">
        <v>44501</v>
      </c>
      <c r="N48" s="328">
        <v>44651</v>
      </c>
      <c r="O48" s="329" t="s">
        <v>685</v>
      </c>
      <c r="P48" s="331" t="s">
        <v>473</v>
      </c>
      <c r="Q48" s="360">
        <v>44866</v>
      </c>
      <c r="R48" s="342"/>
    </row>
    <row r="49" spans="1:18" ht="29.25" x14ac:dyDescent="0.25">
      <c r="A49" s="325" t="s">
        <v>473</v>
      </c>
      <c r="B49" s="309" t="s">
        <v>686</v>
      </c>
      <c r="C49" s="309" t="s">
        <v>687</v>
      </c>
      <c r="D49" s="330" t="s">
        <v>688</v>
      </c>
      <c r="E49" s="89" t="s">
        <v>33</v>
      </c>
      <c r="F49" s="97" t="s">
        <v>33</v>
      </c>
      <c r="G49" s="333" t="s">
        <v>69</v>
      </c>
      <c r="H49" s="327">
        <v>1500</v>
      </c>
      <c r="I49" s="327">
        <v>4500</v>
      </c>
      <c r="J49" s="34" t="s">
        <v>131</v>
      </c>
      <c r="K49" s="86" t="s">
        <v>517</v>
      </c>
      <c r="L49" s="318" t="s">
        <v>640</v>
      </c>
      <c r="M49" s="389">
        <v>43732</v>
      </c>
      <c r="N49" s="328">
        <v>44097</v>
      </c>
      <c r="O49" s="329" t="s">
        <v>660</v>
      </c>
      <c r="P49" s="331" t="s">
        <v>38</v>
      </c>
      <c r="Q49" s="335">
        <v>45192</v>
      </c>
      <c r="R49" s="342"/>
    </row>
    <row r="50" spans="1:18" ht="43.5" x14ac:dyDescent="0.25">
      <c r="A50" s="325" t="s">
        <v>473</v>
      </c>
      <c r="B50" s="309" t="s">
        <v>689</v>
      </c>
      <c r="C50" s="309" t="s">
        <v>690</v>
      </c>
      <c r="D50" s="309" t="s">
        <v>691</v>
      </c>
      <c r="E50" s="97" t="s">
        <v>33</v>
      </c>
      <c r="F50" s="97" t="s">
        <v>33</v>
      </c>
      <c r="G50" s="333" t="s">
        <v>69</v>
      </c>
      <c r="H50" s="309" t="s">
        <v>692</v>
      </c>
      <c r="I50" s="327">
        <v>22590.48</v>
      </c>
      <c r="J50" s="228" t="s">
        <v>131</v>
      </c>
      <c r="K50" s="86" t="s">
        <v>517</v>
      </c>
      <c r="L50" s="309" t="s">
        <v>640</v>
      </c>
      <c r="M50" s="390" t="s">
        <v>473</v>
      </c>
      <c r="N50" s="328">
        <v>44890</v>
      </c>
      <c r="O50" s="329" t="s">
        <v>641</v>
      </c>
      <c r="P50" s="325" t="s">
        <v>693</v>
      </c>
      <c r="Q50" s="384">
        <v>45071</v>
      </c>
      <c r="R50" s="382" t="s">
        <v>694</v>
      </c>
    </row>
    <row r="51" spans="1:18" ht="29.25" x14ac:dyDescent="0.25">
      <c r="A51" s="331" t="s">
        <v>473</v>
      </c>
      <c r="B51" s="331" t="s">
        <v>689</v>
      </c>
      <c r="C51" s="331" t="s">
        <v>695</v>
      </c>
      <c r="D51" s="331" t="s">
        <v>691</v>
      </c>
      <c r="E51" s="185" t="s">
        <v>33</v>
      </c>
      <c r="F51" s="185" t="s">
        <v>33</v>
      </c>
      <c r="G51" s="122" t="s">
        <v>69</v>
      </c>
      <c r="H51" s="334">
        <v>2417.85</v>
      </c>
      <c r="I51" s="334">
        <v>7253.55</v>
      </c>
      <c r="J51" s="222" t="s">
        <v>131</v>
      </c>
      <c r="K51" s="184" t="s">
        <v>517</v>
      </c>
      <c r="L51" s="325" t="s">
        <v>640</v>
      </c>
      <c r="M51" s="391" t="s">
        <v>473</v>
      </c>
      <c r="N51" s="384">
        <v>44975</v>
      </c>
      <c r="O51" s="325" t="s">
        <v>641</v>
      </c>
      <c r="P51" s="325" t="s">
        <v>693</v>
      </c>
      <c r="Q51" s="384">
        <v>45071</v>
      </c>
      <c r="R51" s="325" t="s">
        <v>694</v>
      </c>
    </row>
    <row r="52" spans="1:18" ht="30" x14ac:dyDescent="0.25">
      <c r="A52" s="357"/>
      <c r="B52" s="357" t="s">
        <v>696</v>
      </c>
      <c r="C52" s="357" t="s">
        <v>696</v>
      </c>
      <c r="D52" s="160" t="s">
        <v>697</v>
      </c>
      <c r="E52" s="185" t="s">
        <v>33</v>
      </c>
      <c r="F52" s="185" t="s">
        <v>33</v>
      </c>
      <c r="G52" s="122" t="s">
        <v>69</v>
      </c>
      <c r="H52" s="334">
        <v>17250</v>
      </c>
      <c r="I52" s="334">
        <v>37525</v>
      </c>
      <c r="J52" s="361" t="s">
        <v>131</v>
      </c>
      <c r="K52" s="383" t="s">
        <v>517</v>
      </c>
      <c r="L52" s="331" t="s">
        <v>640</v>
      </c>
      <c r="M52" s="304">
        <v>44805</v>
      </c>
      <c r="N52" s="304">
        <v>45536</v>
      </c>
      <c r="O52" s="142" t="s">
        <v>124</v>
      </c>
      <c r="P52" s="142" t="s">
        <v>121</v>
      </c>
      <c r="Q52" s="304">
        <v>45536</v>
      </c>
      <c r="R52" s="160" t="s">
        <v>665</v>
      </c>
    </row>
    <row r="53" spans="1:18" ht="28.5" x14ac:dyDescent="0.25">
      <c r="A53" s="357"/>
      <c r="B53" s="357" t="s">
        <v>698</v>
      </c>
      <c r="C53" s="357" t="s">
        <v>699</v>
      </c>
      <c r="D53" s="386" t="s">
        <v>700</v>
      </c>
      <c r="E53" s="185" t="s">
        <v>34</v>
      </c>
      <c r="F53" s="185" t="s">
        <v>33</v>
      </c>
      <c r="G53" s="132" t="s">
        <v>69</v>
      </c>
      <c r="H53" s="393">
        <v>33500</v>
      </c>
      <c r="I53" s="334">
        <v>67000</v>
      </c>
      <c r="J53" s="449" t="s">
        <v>131</v>
      </c>
      <c r="K53" s="385" t="s">
        <v>701</v>
      </c>
      <c r="L53" s="331" t="s">
        <v>702</v>
      </c>
      <c r="M53" s="304">
        <v>44358</v>
      </c>
      <c r="N53" s="304">
        <v>44358</v>
      </c>
      <c r="O53" s="142" t="s">
        <v>124</v>
      </c>
      <c r="P53" s="142">
        <v>1</v>
      </c>
      <c r="Q53" s="304">
        <v>45088</v>
      </c>
      <c r="R53" s="160" t="s">
        <v>670</v>
      </c>
    </row>
    <row r="54" spans="1:18" ht="60" x14ac:dyDescent="0.25">
      <c r="A54" s="160" t="s">
        <v>703</v>
      </c>
      <c r="B54" s="142" t="s">
        <v>704</v>
      </c>
      <c r="C54" s="142" t="s">
        <v>704</v>
      </c>
      <c r="D54" s="386" t="s">
        <v>697</v>
      </c>
      <c r="E54" s="185" t="s">
        <v>33</v>
      </c>
      <c r="F54" s="185" t="s">
        <v>33</v>
      </c>
      <c r="G54" s="132" t="s">
        <v>69</v>
      </c>
      <c r="H54" s="393">
        <v>23891</v>
      </c>
      <c r="I54" s="334">
        <v>23891</v>
      </c>
      <c r="J54" s="394" t="s">
        <v>131</v>
      </c>
      <c r="K54" s="385" t="s">
        <v>517</v>
      </c>
      <c r="L54" s="331" t="s">
        <v>640</v>
      </c>
      <c r="M54" s="304">
        <v>44805</v>
      </c>
      <c r="N54" s="304">
        <v>45536</v>
      </c>
      <c r="O54" s="142" t="s">
        <v>124</v>
      </c>
      <c r="P54" s="142" t="s">
        <v>121</v>
      </c>
      <c r="Q54" s="304">
        <v>45536</v>
      </c>
      <c r="R54" s="160" t="s">
        <v>665</v>
      </c>
    </row>
    <row r="55" spans="1:18" ht="28.5" x14ac:dyDescent="0.25">
      <c r="A55" s="468"/>
      <c r="B55" s="142" t="s">
        <v>705</v>
      </c>
      <c r="C55" s="142" t="s">
        <v>706</v>
      </c>
      <c r="D55" s="386" t="s">
        <v>707</v>
      </c>
      <c r="E55" s="185" t="s">
        <v>33</v>
      </c>
      <c r="F55" s="185" t="s">
        <v>33</v>
      </c>
      <c r="G55" s="132" t="s">
        <v>69</v>
      </c>
      <c r="H55" s="393">
        <v>41700</v>
      </c>
      <c r="I55" s="393">
        <v>41700</v>
      </c>
      <c r="J55" s="394" t="s">
        <v>131</v>
      </c>
      <c r="K55" s="385" t="s">
        <v>517</v>
      </c>
      <c r="L55" s="331" t="s">
        <v>708</v>
      </c>
      <c r="M55" s="304">
        <v>44652</v>
      </c>
      <c r="N55" s="304" t="s">
        <v>709</v>
      </c>
      <c r="O55" s="142" t="s">
        <v>710</v>
      </c>
      <c r="P55" s="142"/>
      <c r="Q55" s="304">
        <v>45015</v>
      </c>
      <c r="R55" s="160" t="s">
        <v>711</v>
      </c>
    </row>
    <row r="62" spans="1:18" x14ac:dyDescent="0.25">
      <c r="A62" s="103"/>
    </row>
    <row r="63" spans="1:18" x14ac:dyDescent="0.25">
      <c r="A63" s="52"/>
    </row>
    <row r="64" spans="1:18" x14ac:dyDescent="0.25">
      <c r="A64" s="52"/>
    </row>
    <row r="65" spans="1:1" x14ac:dyDescent="0.25">
      <c r="A65" s="52"/>
    </row>
    <row r="66" spans="1:1" x14ac:dyDescent="0.25">
      <c r="A66" s="52"/>
    </row>
    <row r="67" spans="1:1" x14ac:dyDescent="0.25">
      <c r="A67" s="52"/>
    </row>
    <row r="68" spans="1:1" x14ac:dyDescent="0.25">
      <c r="A68" s="52"/>
    </row>
    <row r="69" spans="1:1" x14ac:dyDescent="0.25">
      <c r="A69" s="52"/>
    </row>
    <row r="70" spans="1:1" x14ac:dyDescent="0.25">
      <c r="A70" s="52"/>
    </row>
    <row r="71" spans="1:1" x14ac:dyDescent="0.25">
      <c r="A71" s="52"/>
    </row>
    <row r="72" spans="1:1" x14ac:dyDescent="0.25">
      <c r="A72" s="52"/>
    </row>
    <row r="73" spans="1:1" x14ac:dyDescent="0.25">
      <c r="A73" s="52"/>
    </row>
  </sheetData>
  <autoFilter ref="A1:R55" xr:uid="{6E4F5C88-F57A-40D6-B7CD-8361A1B67D0E}"/>
  <dataValidations count="20">
    <dataValidation allowBlank="1" showInputMessage="1" showErrorMessage="1" promptTitle="Lead Client Manager" prompt="Enter the name of the Lead Client Manager who will manage this contract" sqref="L2" xr:uid="{00000000-0002-0000-0200-000002000000}">
      <formula1>0</formula1>
      <formula2>0</formula2>
    </dataValidation>
    <dataValidation allowBlank="1" showInputMessage="1" showErrorMessage="1" promptTitle="VAT that cannot be recovered" prompt="Enter the amount of VAT that cannot be recovered. If none please enter &quot;0&quot;." sqref="G2 J2:J55" xr:uid="{00000000-0002-0000-0200-000001000000}">
      <formula1>0</formula1>
      <formula2>0</formula2>
    </dataValidation>
    <dataValidation type="list" allowBlank="1" showInputMessage="1" showErrorMessage="1" promptTitle="SME or Voluntary organisation." prompt="Is the supplier an SME (Small or medium sized enterprise) or from the voluntary/community sector._x000a__x000a_Please enter SME, Voluntary or N/A." sqref="G3:G30 G34:G55" xr:uid="{709A9AD2-5BC9-4635-82F9-338B13F25BD2}">
      <formula1>"SME,Voluntary,N/A"</formula1>
      <formula2>0</formula2>
    </dataValidation>
    <dataValidation allowBlank="1" showInputMessage="1" showErrorMessage="1" promptTitle="Senior Responsible Officer" prompt="Enter the name of the senior officer responsible for this contract on behalf of the Council" sqref="L34:L35 L3:L27 K2:K55" xr:uid="{96504575-2A25-4442-A63F-7E2279415EE1}">
      <formula1>0</formula1>
      <formula2>0</formula2>
    </dataValidation>
    <dataValidation allowBlank="1" showInputMessage="1" showErrorMessage="1" promptTitle="Extension Options" prompt="Enter a description of any extension options available in the contract (if relevant)" sqref="N35 P33:P35 P3:P27" xr:uid="{5B71A605-393C-43D1-8D43-93260580E82A}">
      <formula1>0</formula1>
      <formula2>0</formula2>
    </dataValidation>
    <dataValidation allowBlank="1" showInputMessage="1" showErrorMessage="1" promptTitle="Contract Ref." prompt="Enter the unique Contract Reference that has been assigned to this contract" sqref="A34:A35 A3:A27" xr:uid="{B90BDAB7-0F2E-4A48-973D-34731CA17ED4}">
      <formula1>0</formula1>
      <formula2>0</formula2>
    </dataValidation>
    <dataValidation allowBlank="1" showInputMessage="1" showErrorMessage="1" promptTitle="Contract length" prompt="Enter the length of contract entered excluding any possible extensions." sqref="O34:O35 O3:O26 O28" xr:uid="{7640DD58-396C-475E-9A3E-FAAF25E5A568}">
      <formula1>0</formula1>
      <formula2>0</formula2>
    </dataValidation>
    <dataValidation allowBlank="1" showInputMessage="1" showErrorMessage="1" promptTitle="Commencement Date" prompt="Enter the date on which this contract commences" sqref="M3:M15 M34:M35 M17:M27" xr:uid="{379DBC12-2FBA-4C41-892D-1ADE68670B69}">
      <formula1>0</formula1>
      <formula2>0</formula2>
    </dataValidation>
    <dataValidation allowBlank="1" showInputMessage="1" showErrorMessage="1" promptTitle="Supplier Name" prompt="Enter the registered name of this supplier as stated in the contract" sqref="D34:D35 F2:F24 E23:E24 D3:D27 E25:F55" xr:uid="{0DA6D357-6618-43AA-9048-409C507F042A}">
      <formula1>0</formula1>
      <formula2>0</formula2>
    </dataValidation>
    <dataValidation type="list" allowBlank="1" showInputMessage="1" showErrorMessage="1" promptTitle="Contract Type" prompt="Whether or not the contract was the result of an invitation to quote or a published invitation to tender, or is at the invitation to tender stage" sqref="R3:R16 R19 R21:R24 R26" xr:uid="{EBC6CDF7-D3C8-4AC3-8676-96C1C9B4D2F5}">
      <formula1>"Contract let via quote,Contract let via tender,Out to Tender "</formula1>
      <formula2>0</formula2>
    </dataValidation>
    <dataValidation allowBlank="1" showInputMessage="1" showErrorMessage="1" promptTitle="Contract Description" prompt="Enter a brief description of the supplies, services or works to be provided under this contract" sqref="C9:C11 B16 C13:C17" xr:uid="{A5F81707-5393-4DDF-9C2B-BFCA330DE993}">
      <formula1>0</formula1>
      <formula2>0</formula2>
    </dataValidation>
    <dataValidation allowBlank="1" showInputMessage="1" showErrorMessage="1" promptTitle="Current Expiry Date" prompt="Enter the date on which the contract is currently scheduled to expire" sqref="Q7 Q18 R20 Q34:Q35 Q24" xr:uid="{5CA74A3B-0B9D-4870-AAFC-605C13D3F728}">
      <formula1>0</formula1>
      <formula2>0</formula2>
    </dataValidation>
    <dataValidation allowBlank="1" showInputMessage="1" showErrorMessage="1" promptTitle="Initial Expiry Date" prompt="Enter the date on which the contract will expire (excluding extension options)" sqref="N34 N3:N15 M16:N16 Q8:Q17 Q19:Q23 N17:N27 Q3:Q6 Q25:Q27 O27" xr:uid="{D790681A-20DF-473F-92E6-8215D55BCC1D}">
      <formula1>0</formula1>
      <formula2>0</formula2>
    </dataValidation>
    <dataValidation allowBlank="1" showInputMessage="1" showErrorMessage="1" promptTitle="Contract Title" prompt="Enter the title of the awarded contract" sqref="C12 B18:C27 B6:C8 B9:B15 B17 B34:C35 B3:C4" xr:uid="{220C22A9-B522-4F62-AA0E-72F76CBE5405}">
      <formula1>0</formula1>
      <formula2>0</formula2>
    </dataValidation>
    <dataValidation allowBlank="1" showInputMessage="1" showErrorMessage="1" promptTitle="Estimated Contract Value" prompt="Enter the estimated total value over the full duration of the contract including any extension options" sqref="I5:I18 I34:I35 I24" xr:uid="{8FDDC743-0A01-42EC-8A3E-92032F9FA1A4}">
      <formula1>0</formula1>
      <formula2>0</formula2>
    </dataValidation>
    <dataValidation type="list" allowBlank="1" showInputMessage="1" showErrorMessage="1" sqref="R17" xr:uid="{DAD74230-F5CA-4FC2-B47F-7AF911CC71D0}">
      <formula1>"Contract let via quote,Contract let via tender,Out to Tender,Tender being developed,Contract let via framework"</formula1>
      <formula2>0</formula2>
    </dataValidation>
    <dataValidation allowBlank="1" showInputMessage="1" showErrorMessage="1" promptTitle="Contract Type" prompt="Whether or not the contract was the result of an invitation to quote or a published invitation to tender, or is at the invitation to tender stage" sqref="R18 R25 R27" xr:uid="{C531FE47-0989-47FC-89DA-02F08D17D533}">
      <formula1>0</formula1>
      <formula2>0</formula2>
    </dataValidation>
    <dataValidation type="list" allowBlank="1" showInputMessage="1" showErrorMessage="1" sqref="R34:R39" xr:uid="{AD1DD55C-99FB-45C7-9BB1-929A8EE49BAF}">
      <formula1>"Contract let via quote,Contract let via tender,Out to Tender "</formula1>
      <formula2>0</formula2>
    </dataValidation>
    <dataValidation allowBlank="1" showInputMessage="1" showErrorMessage="1" promptTitle="Yearly contract value." prompt="Enter the estimated yearly value for this contract" sqref="H34:H35" xr:uid="{458B554A-D138-4524-B537-5899409BEB6C}">
      <formula1>0</formula1>
      <formula2>0</formula2>
    </dataValidation>
    <dataValidation allowBlank="1" showInputMessage="1" showErrorMessage="1" promptTitle="Yearly contract value" prompt="Enter the estimated yearly value for this contract" sqref="H3:H27 I27" xr:uid="{B3EF27BE-8B7B-4E57-A5F9-C28FC773A6E1}">
      <formula1>0</formula1>
      <formula2>0</formula2>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a13d89d0-c6ba-4d29-ad73-dcafb8fe5fdc">
      <UserInfo>
        <DisplayName>John Patrick</DisplayName>
        <AccountId>13</AccountId>
        <AccountType/>
      </UserInfo>
      <UserInfo>
        <DisplayName>Ali Hussain</DisplayName>
        <AccountId>46</AccountId>
        <AccountType/>
      </UserInfo>
      <UserInfo>
        <DisplayName>Jack Riley</DisplayName>
        <AccountId>54</AccountId>
        <AccountType/>
      </UserInfo>
      <UserInfo>
        <DisplayName>Jo Bateman</DisplayName>
        <AccountId>57</AccountId>
        <AccountType/>
      </UserInfo>
      <UserInfo>
        <DisplayName>Jack Davis</DisplayName>
        <AccountId>62</AccountId>
        <AccountType/>
      </UserInfo>
      <UserInfo>
        <DisplayName>Nicholas Baxter</DisplayName>
        <AccountId>63</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A6C0DD03F43604EAE750A0A6D6683BB" ma:contentTypeVersion="6" ma:contentTypeDescription="Create a new document." ma:contentTypeScope="" ma:versionID="f80409ea1686af6bbe1f1d7248ea756e">
  <xsd:schema xmlns:xsd="http://www.w3.org/2001/XMLSchema" xmlns:xs="http://www.w3.org/2001/XMLSchema" xmlns:p="http://schemas.microsoft.com/office/2006/metadata/properties" xmlns:ns2="33ffd938-5976-454a-b0bc-4717ff649643" xmlns:ns3="a13d89d0-c6ba-4d29-ad73-dcafb8fe5fdc" targetNamespace="http://schemas.microsoft.com/office/2006/metadata/properties" ma:root="true" ma:fieldsID="54f1347a987403145d81270ab73c52cc" ns2:_="" ns3:_="">
    <xsd:import namespace="33ffd938-5976-454a-b0bc-4717ff649643"/>
    <xsd:import namespace="a13d89d0-c6ba-4d29-ad73-dcafb8fe5fd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fd938-5976-454a-b0bc-4717ff6496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13d89d0-c6ba-4d29-ad73-dcafb8fe5fd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088A8D-64D0-48D8-8F16-6C6AA04C8C6C}">
  <ds:schemaRefs>
    <ds:schemaRef ds:uri="http://schemas.microsoft.com/office/2006/metadata/properties"/>
    <ds:schemaRef ds:uri="http://schemas.microsoft.com/office/infopath/2007/PartnerControls"/>
    <ds:schemaRef ds:uri="a13d89d0-c6ba-4d29-ad73-dcafb8fe5fdc"/>
  </ds:schemaRefs>
</ds:datastoreItem>
</file>

<file path=customXml/itemProps2.xml><?xml version="1.0" encoding="utf-8"?>
<ds:datastoreItem xmlns:ds="http://schemas.openxmlformats.org/officeDocument/2006/customXml" ds:itemID="{8B767179-8F0F-491E-B6CC-F6ECAC718FC1}">
  <ds:schemaRefs>
    <ds:schemaRef ds:uri="http://schemas.microsoft.com/sharepoint/v3/contenttype/forms"/>
  </ds:schemaRefs>
</ds:datastoreItem>
</file>

<file path=customXml/itemProps3.xml><?xml version="1.0" encoding="utf-8"?>
<ds:datastoreItem xmlns:ds="http://schemas.openxmlformats.org/officeDocument/2006/customXml" ds:itemID="{0A3F207C-B701-4A0C-8940-8D7F8EEF3B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fd938-5976-454a-b0bc-4717ff649643"/>
    <ds:schemaRef ds:uri="a13d89d0-c6ba-4d29-ad73-dcafb8fe5f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Key</vt:lpstr>
      <vt:lpstr>Strat, Policy &amp; Transformation</vt:lpstr>
      <vt:lpstr>Customer, Business &amp; Corporate </vt:lpstr>
      <vt:lpstr>Community &amp; Place Delivery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Tamanis-Laing</dc:creator>
  <cp:keywords/>
  <dc:description/>
  <cp:lastModifiedBy>Nicholas Baxter</cp:lastModifiedBy>
  <cp:revision>0</cp:revision>
  <dcterms:created xsi:type="dcterms:W3CDTF">2019-06-30T19:54:11Z</dcterms:created>
  <dcterms:modified xsi:type="dcterms:W3CDTF">2022-10-27T08:53:18Z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0x010100FA6C0DD03F43604EAE750A0A6D6683BB</vt:lpwstr>
  </property>
</Properties>
</file>